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trlProps/ctrlProp47.xml" ContentType="application/vnd.ms-excel.controlproperties+xml"/>
  <Override PartName="/xl/ctrlProps/ctrlProp48.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430"/>
  <workbookPr codeName="ThisWorkbook"/>
  <mc:AlternateContent xmlns:mc="http://schemas.openxmlformats.org/markup-compatibility/2006">
    <mc:Choice Requires="x15">
      <x15ac:absPath xmlns:x15ac="http://schemas.microsoft.com/office/spreadsheetml/2010/11/ac" url="C:\Users\sermyas\OneDrive - CGIAR\Documents\I@S\2020\Misc\Due diligence\"/>
    </mc:Choice>
  </mc:AlternateContent>
  <xr:revisionPtr revIDLastSave="0" documentId="13_ncr:1_{5F6DF6D7-8B91-4486-BA7B-76EBE9E7B899}" xr6:coauthVersionLast="45" xr6:coauthVersionMax="45" xr10:uidLastSave="{00000000-0000-0000-0000-000000000000}"/>
  <workbookProtection workbookPassword="A5EF" lockStructure="1"/>
  <bookViews>
    <workbookView xWindow="-110" yWindow="-110" windowWidth="19420" windowHeight="10420" xr2:uid="{00000000-000D-0000-FFFF-FFFF00000000}"/>
  </bookViews>
  <sheets>
    <sheet name="Guidance - READ ME FIRST" sheetId="7" r:id="rId1"/>
    <sheet name="Planning" sheetId="4" r:id="rId2"/>
    <sheet name="Due Diligence" sheetId="5" r:id="rId3"/>
    <sheet name="Summary" sheetId="6" r:id="rId4"/>
    <sheet name="Dropdown options" sheetId="2" r:id="rId5"/>
  </sheets>
  <definedNames>
    <definedName name="assessment">'Dropdown options'!$A$101:$A$104</definedName>
    <definedName name="assumptions">'Dropdown options'!$A$89:$A$91</definedName>
    <definedName name="confidence">'Dropdown options'!#REF!</definedName>
    <definedName name="disparity">'Dropdown options'!#REF!</definedName>
    <definedName name="fs_realistic">'Dropdown options'!#REF!</definedName>
    <definedName name="gender">'Dropdown options'!#REF!</definedName>
    <definedName name="impact">'Dropdown options'!$A$71:$A$73</definedName>
    <definedName name="impact_level">'Dropdown options'!$A$76:$A$80</definedName>
    <definedName name="impact_type">'Dropdown options'!$A$83:$A$86</definedName>
    <definedName name="level">'Dropdown options'!#REF!</definedName>
    <definedName name="methods">'Dropdown options'!$A$94:$A$96</definedName>
    <definedName name="opensource">'Dropdown options'!$A$29:$A$32</definedName>
    <definedName name="_xlnm.Print_Area" localSheetId="2">'Due Diligence'!$A$1:$AC$85</definedName>
    <definedName name="_xlnm.Print_Area" localSheetId="0">'Guidance - READ ME FIRST'!$B$1:$J$188</definedName>
    <definedName name="_xlnm.Print_Area" localSheetId="1">Planning!$A$1:$AC$130</definedName>
    <definedName name="_xlnm.Print_Area" localSheetId="3">Summary!$A$1:$AA$121</definedName>
    <definedName name="Probability">'Dropdown options'!$A$13:$A$17</definedName>
    <definedName name="propoor">'Dropdown options'!#REF!</definedName>
    <definedName name="realistic">'Dropdown options'!#REF!</definedName>
    <definedName name="relevance">'Dropdown options'!#REF!</definedName>
    <definedName name="reputation">'Dropdown options'!#REF!</definedName>
    <definedName name="Risk_Impact">'Dropdown options'!$A$20:$A$24</definedName>
    <definedName name="risks">'Dropdown options'!#REF!</definedName>
    <definedName name="unique">'Dropdown options'!$A$37:$A$41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93" i="2" l="1"/>
  <c r="A88" i="2"/>
  <c r="A82" i="2"/>
  <c r="A75" i="2"/>
  <c r="A70" i="2"/>
  <c r="A69" i="2"/>
  <c r="A36" i="2"/>
  <c r="A35" i="2"/>
  <c r="E119" i="6"/>
  <c r="R116" i="6"/>
  <c r="R115" i="6"/>
  <c r="E112" i="6"/>
  <c r="R109" i="6"/>
  <c r="R108" i="6"/>
  <c r="U104" i="6"/>
  <c r="L104" i="6"/>
  <c r="C104" i="6"/>
  <c r="U102" i="6"/>
  <c r="C102" i="6"/>
  <c r="W96" i="6"/>
  <c r="I96" i="6"/>
  <c r="W95" i="6"/>
  <c r="I95" i="6"/>
  <c r="W94" i="6"/>
  <c r="I94" i="6"/>
  <c r="C90" i="6"/>
  <c r="Q87" i="6"/>
  <c r="Q86" i="6"/>
  <c r="Q81" i="6"/>
  <c r="C81" i="6"/>
  <c r="Q80" i="6"/>
  <c r="C80" i="6"/>
  <c r="Q52" i="6"/>
  <c r="C52" i="6"/>
  <c r="Q51" i="6"/>
  <c r="C51" i="6"/>
  <c r="L28" i="6"/>
  <c r="L26" i="6"/>
  <c r="E18" i="6"/>
  <c r="E17" i="6"/>
  <c r="E15" i="6"/>
  <c r="E14" i="6"/>
  <c r="W10" i="6"/>
  <c r="Q10" i="6"/>
  <c r="W9" i="6"/>
  <c r="Q9" i="6"/>
  <c r="E7" i="6"/>
  <c r="E6" i="6"/>
  <c r="Q5" i="6"/>
  <c r="E5" i="6"/>
  <c r="Q4" i="6"/>
  <c r="E4" i="6"/>
  <c r="P38" i="5"/>
  <c r="O37" i="5"/>
  <c r="Q23" i="5"/>
  <c r="O23" i="5"/>
  <c r="M23" i="5"/>
  <c r="U102" i="4"/>
  <c r="T102" i="4"/>
  <c r="U101" i="4"/>
  <c r="T101" i="4"/>
  <c r="U100" i="4"/>
  <c r="T100" i="4"/>
  <c r="U99" i="4"/>
  <c r="T99" i="4"/>
  <c r="U98" i="4"/>
  <c r="T98" i="4"/>
  <c r="U97" i="4"/>
  <c r="T97" i="4"/>
  <c r="U96" i="4"/>
  <c r="T96" i="4"/>
  <c r="U95" i="4"/>
  <c r="T95" i="4"/>
  <c r="U94" i="4"/>
  <c r="T94" i="4"/>
  <c r="Y78" i="4"/>
  <c r="AA77" i="4"/>
  <c r="AA78" i="4" s="1"/>
  <c r="Y77" i="4"/>
  <c r="W77" i="4"/>
  <c r="W78" i="4" s="1"/>
  <c r="AA63" i="4"/>
  <c r="Y63" i="4"/>
  <c r="W63" i="4"/>
  <c r="D36" i="4"/>
  <c r="D35" i="4"/>
  <c r="D34" i="4"/>
  <c r="D33" i="4"/>
  <c r="D32"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Josh Woodard</author>
    <author>Author</author>
  </authors>
  <commentList>
    <comment ref="D16" authorId="0" shapeId="0" xr:uid="{00000000-0006-0000-0100-000001000000}">
      <text>
        <r>
          <rPr>
            <b/>
            <sz val="9"/>
            <color indexed="81"/>
            <rFont val="Tahoma"/>
            <family val="2"/>
          </rPr>
          <t>Guidance:</t>
        </r>
        <r>
          <rPr>
            <sz val="9"/>
            <color indexed="81"/>
            <rFont val="Tahoma"/>
            <family val="2"/>
          </rPr>
          <t xml:space="preserve">
User appropriatness is an extremely important factor for assessing the scale potential of any digital technology. If the technology does not align to its target users, then the likelihood of uptake will be lower, thus negatively impacting scale and impact potential. </t>
        </r>
      </text>
    </comment>
    <comment ref="L16" authorId="0" shapeId="0" xr:uid="{00000000-0006-0000-0100-000002000000}">
      <text>
        <r>
          <rPr>
            <b/>
            <sz val="9"/>
            <color indexed="81"/>
            <rFont val="Tahoma"/>
            <family val="2"/>
          </rPr>
          <t>Guidance:</t>
        </r>
        <r>
          <rPr>
            <sz val="9"/>
            <color indexed="81"/>
            <rFont val="Tahoma"/>
            <family val="2"/>
          </rPr>
          <t xml:space="preserve">
This section can be used to help you to evaluate how well the proposed digital technology aligns to your organizational priorities. </t>
        </r>
      </text>
    </comment>
    <comment ref="X16" authorId="0" shapeId="0" xr:uid="{00000000-0006-0000-0100-000003000000}">
      <text>
        <r>
          <rPr>
            <b/>
            <sz val="9"/>
            <color rgb="FF000000"/>
            <rFont val="Tahoma"/>
            <family val="2"/>
          </rPr>
          <t>Guidance:</t>
        </r>
        <r>
          <rPr>
            <sz val="9"/>
            <color rgb="FF000000"/>
            <rFont val="Tahoma"/>
            <family val="2"/>
          </rPr>
          <t xml:space="preserve">
</t>
        </r>
        <r>
          <rPr>
            <sz val="9"/>
            <color rgb="FF000000"/>
            <rFont val="Tahoma"/>
            <family val="2"/>
          </rPr>
          <t>This section builds off of a model developed under the Climate Change, ICTs and Innovation initiative, a two-year research project was supported by the International Development Research Centre (IDRC) of Canada, and led by the Centre for Development Informatics (CDI) of the University of Manchester. It aims to help you to assess how the digital technology helps to address eight different resilience attributes.</t>
        </r>
      </text>
    </comment>
    <comment ref="C18" authorId="0" shapeId="0" xr:uid="{00000000-0006-0000-0100-000004000000}">
      <text>
        <r>
          <rPr>
            <b/>
            <sz val="9"/>
            <color indexed="81"/>
            <rFont val="Tahoma"/>
            <family val="2"/>
          </rPr>
          <t>Guidance:</t>
        </r>
        <r>
          <rPr>
            <sz val="9"/>
            <color indexed="81"/>
            <rFont val="Tahoma"/>
            <family val="2"/>
          </rPr>
          <t xml:space="preserve">
The end user is whoever the primary user is. This is not necessarily your project beneficiary, as you may rely on an intermediary to use the technology with your beneficiary. If you are using an intermediary model only, then leave this box blank.</t>
        </r>
      </text>
    </comment>
    <comment ref="C19" authorId="0" shapeId="0" xr:uid="{00000000-0006-0000-0100-000005000000}">
      <text>
        <r>
          <rPr>
            <b/>
            <sz val="9"/>
            <color indexed="81"/>
            <rFont val="Tahoma"/>
            <family val="2"/>
          </rPr>
          <t>Guidance:</t>
        </r>
        <r>
          <rPr>
            <sz val="9"/>
            <color indexed="81"/>
            <rFont val="Tahoma"/>
            <family val="2"/>
          </rPr>
          <t xml:space="preserve">
In some cases, you may rely on an intermediary, such as a community health worker or an agricultural extension agent to use the digital technology in support of your beneficiaries. If so, enter the type of intermediary here.</t>
        </r>
      </text>
    </comment>
    <comment ref="C20" authorId="0" shapeId="0" xr:uid="{00000000-0006-0000-0100-000006000000}">
      <text>
        <r>
          <rPr>
            <b/>
            <sz val="9"/>
            <color indexed="81"/>
            <rFont val="Tahoma"/>
            <family val="2"/>
          </rPr>
          <t>Guidance:</t>
        </r>
        <r>
          <rPr>
            <sz val="9"/>
            <color indexed="81"/>
            <rFont val="Tahoma"/>
            <family val="2"/>
          </rPr>
          <t xml:space="preserve">
The Administrator refers to individuals at your organization and/or your partners who will be administering the digital technology. For example, you may have staff who use a web platform that displays data collected by your staff (intermediaries). If this applies, enter the names or titles of those individuals who will play this role.</t>
        </r>
      </text>
    </comment>
    <comment ref="V22" authorId="1" shapeId="0" xr:uid="{00000000-0006-0000-0100-000007000000}">
      <text>
        <r>
          <rPr>
            <b/>
            <sz val="9"/>
            <color rgb="FF000000"/>
            <rFont val="Tahoma"/>
            <family val="2"/>
          </rPr>
          <t>Guidance:</t>
        </r>
        <r>
          <rPr>
            <sz val="9"/>
            <color rgb="FF000000"/>
            <rFont val="Tahoma"/>
            <family val="2"/>
          </rPr>
          <t xml:space="preserve">
</t>
        </r>
        <r>
          <rPr>
            <sz val="9"/>
            <color rgb="FF000000"/>
            <rFont val="Tahoma"/>
            <family val="2"/>
          </rPr>
          <t xml:space="preserve">The resilience attributes and the scoring approach used in this section were originally developed by Angelica Valeria Ospina and Richard Heeks. It was presented in the Resilience Assessment Benchmarking and Impact Toolkit (RABIT) Implementation Handbook, which can be found online at http://niccd.org/resilience  </t>
        </r>
      </text>
    </comment>
    <comment ref="C24" authorId="1" shapeId="0" xr:uid="{00000000-0006-0000-0100-000008000000}">
      <text>
        <r>
          <rPr>
            <b/>
            <sz val="9"/>
            <color indexed="81"/>
            <rFont val="Tahoma"/>
            <family val="2"/>
          </rPr>
          <t>Guidance:</t>
        </r>
        <r>
          <rPr>
            <sz val="9"/>
            <color indexed="81"/>
            <rFont val="Tahoma"/>
            <family val="2"/>
          </rPr>
          <t xml:space="preserve">
How well does it meet an explicit need that the users have? (e.g. if the solution is addressing a need that most users have, enter 4 or 5)</t>
        </r>
      </text>
    </comment>
    <comment ref="C25" authorId="1" shapeId="0" xr:uid="{00000000-0006-0000-0100-000009000000}">
      <text>
        <r>
          <rPr>
            <b/>
            <sz val="9"/>
            <color indexed="81"/>
            <rFont val="Tahoma"/>
            <family val="2"/>
          </rPr>
          <t>Guidance:</t>
        </r>
        <r>
          <rPr>
            <sz val="9"/>
            <color indexed="81"/>
            <rFont val="Tahoma"/>
            <family val="2"/>
          </rPr>
          <t xml:space="preserve">
Is there demand among target users for this digital technology solution? Consider their willingness to pay to use the digital technology, should that be relevant. This is different than need, in that having a need for whatever the solution provides does not necessary mean that users want to use this solution.</t>
        </r>
      </text>
    </comment>
    <comment ref="C26" authorId="1" shapeId="0" xr:uid="{00000000-0006-0000-0100-00000A000000}">
      <text>
        <r>
          <rPr>
            <b/>
            <sz val="9"/>
            <color indexed="81"/>
            <rFont val="Tahoma"/>
            <family val="2"/>
          </rPr>
          <t>Guidance:</t>
        </r>
        <r>
          <rPr>
            <sz val="9"/>
            <color indexed="81"/>
            <rFont val="Tahoma"/>
            <family val="2"/>
          </rPr>
          <t xml:space="preserve">
How well is it aligned to their technological access? (e.g. if it relies on smartphones, but most users do not own smartphones, you would enter a low number).</t>
        </r>
      </text>
    </comment>
    <comment ref="V26" authorId="1" shapeId="0" xr:uid="{00000000-0006-0000-0100-00000B000000}">
      <text>
        <r>
          <rPr>
            <b/>
            <sz val="9"/>
            <color rgb="FF000000"/>
            <rFont val="Tahoma"/>
            <family val="2"/>
          </rPr>
          <t>Guidance:</t>
        </r>
        <r>
          <rPr>
            <sz val="9"/>
            <color rgb="FF000000"/>
            <rFont val="Tahoma"/>
            <family val="2"/>
          </rPr>
          <t xml:space="preserve">
Extent to which technology enhances the ability of the system to maintain its characteristics and performance in the face of contextual shocks and fluctuations.
Example: Use of geographic information systems to map landslide or flood patterns, and to plan development of physical defence infrastructure</t>
        </r>
      </text>
    </comment>
    <comment ref="C27" authorId="1" shapeId="0" xr:uid="{00000000-0006-0000-0100-00000C000000}">
      <text>
        <r>
          <rPr>
            <b/>
            <sz val="9"/>
            <color indexed="81"/>
            <rFont val="Tahoma"/>
            <family val="2"/>
          </rPr>
          <t>Guidance:</t>
        </r>
        <r>
          <rPr>
            <sz val="9"/>
            <color indexed="81"/>
            <rFont val="Tahoma"/>
            <family val="2"/>
          </rPr>
          <t xml:space="preserve">
How well is it aligned to each of the target users' ability? (e.g. if most users are illiterate and it relies heavily on text, then you would enter a low number).</t>
        </r>
      </text>
    </comment>
    <comment ref="V27" authorId="1" shapeId="0" xr:uid="{00000000-0006-0000-0100-00000D000000}">
      <text>
        <r>
          <rPr>
            <b/>
            <sz val="9"/>
            <color rgb="FF000000"/>
            <rFont val="Tahoma"/>
            <family val="2"/>
          </rPr>
          <t>Guidance:</t>
        </r>
        <r>
          <rPr>
            <sz val="9"/>
            <color rgb="FF000000"/>
            <rFont val="Tahoma"/>
            <family val="2"/>
          </rPr>
          <t xml:space="preserve">
Extent to which technology enhances the ability of the system to independently re-arrange its functions and processes in the face of an external disturbance, without being forced by the influence of other external drivers.
Example: Use of a messaging or social media app to share and discuss community activities and projects.</t>
        </r>
      </text>
    </comment>
    <comment ref="C28" authorId="0" shapeId="0" xr:uid="{00000000-0006-0000-0100-00000E000000}">
      <text>
        <r>
          <rPr>
            <b/>
            <sz val="9"/>
            <color indexed="81"/>
            <rFont val="Tahoma"/>
            <family val="2"/>
          </rPr>
          <t>Guidance:</t>
        </r>
        <r>
          <rPr>
            <sz val="9"/>
            <color indexed="81"/>
            <rFont val="Tahoma"/>
            <family val="2"/>
          </rPr>
          <t xml:space="preserve">
How well does the digital technology fit with local customs, values, and attitudes? For example, is the community distrutful of outsiders? How does that extend to have their data collected? In many cases, you may find that there are no conflicts between the digital technology and local attitudes, but it is always important to consider this.</t>
        </r>
      </text>
    </comment>
    <comment ref="K28" authorId="0" shapeId="0" xr:uid="{00000000-0006-0000-0100-00000F000000}">
      <text>
        <r>
          <rPr>
            <b/>
            <sz val="9"/>
            <color rgb="FF000000"/>
            <rFont val="Tahoma"/>
            <family val="2"/>
          </rPr>
          <t>Guidance:</t>
        </r>
        <r>
          <rPr>
            <sz val="9"/>
            <color rgb="FF000000"/>
            <rFont val="Tahoma"/>
            <family val="2"/>
          </rPr>
          <t xml:space="preserve">
</t>
        </r>
        <r>
          <rPr>
            <sz val="9"/>
            <color rgb="FF000000"/>
            <rFont val="Tahoma"/>
            <family val="2"/>
          </rPr>
          <t>We've included some potential priority areas here, however, feel free to ignore any that don't apply and/or edit them to fit your own priorities.</t>
        </r>
      </text>
    </comment>
    <comment ref="V28" authorId="1" shapeId="0" xr:uid="{00000000-0006-0000-0100-000010000000}">
      <text>
        <r>
          <rPr>
            <b/>
            <sz val="9"/>
            <color rgb="FF000000"/>
            <rFont val="Tahoma"/>
            <family val="2"/>
          </rPr>
          <t>Guidance:</t>
        </r>
        <r>
          <rPr>
            <sz val="9"/>
            <color rgb="FF000000"/>
            <rFont val="Tahoma"/>
            <family val="2"/>
          </rPr>
          <t xml:space="preserve">
Extent to which technology enhances the capacity of the system to generate feedback with which to gain or create knowledge, and strengthen skills and capacities necessary to experiment and innovate.
Example: Enactment of an interactive community of practice for reflection and collective knowledge-building on community adaptive practices to climate change.</t>
        </r>
      </text>
    </comment>
    <comment ref="V31" authorId="1" shapeId="0" xr:uid="{00000000-0006-0000-0100-000011000000}">
      <text>
        <r>
          <rPr>
            <b/>
            <sz val="9"/>
            <color rgb="FF000000"/>
            <rFont val="Tahoma"/>
            <family val="2"/>
          </rPr>
          <t>Guidance:</t>
        </r>
        <r>
          <rPr>
            <sz val="9"/>
            <color rgb="FF000000"/>
            <rFont val="Tahoma"/>
            <family val="2"/>
          </rPr>
          <t xml:space="preserve">
Extent to which the technology enables its target users to receive access to multiple sources of support o rinformation. 
Example: The ability of technology to provide access to multiple sources of support; for example in an emergency, a mobile could provide access to support via the emergency services and community organisations and family/friends - if any one of those is unavailable, the others could assist.</t>
        </r>
      </text>
    </comment>
    <comment ref="V32" authorId="1" shapeId="0" xr:uid="{00000000-0006-0000-0100-000012000000}">
      <text>
        <r>
          <rPr>
            <b/>
            <sz val="9"/>
            <color rgb="FF000000"/>
            <rFont val="Tahoma"/>
            <family val="2"/>
          </rPr>
          <t>Guidance:</t>
        </r>
        <r>
          <rPr>
            <sz val="9"/>
            <color rgb="FF000000"/>
            <rFont val="Tahoma"/>
            <family val="2"/>
          </rPr>
          <t xml:space="preserve">
Extent to which the technology enhances the speed of its target users to access assets or mobilize to achieve goals in an efficient manner. 
Example: Use of a digital-based early warning system for disasters.</t>
        </r>
      </text>
    </comment>
    <comment ref="V33" authorId="1" shapeId="0" xr:uid="{00000000-0006-0000-0100-000013000000}">
      <text>
        <r>
          <rPr>
            <b/>
            <sz val="9"/>
            <color indexed="81"/>
            <rFont val="Tahoma"/>
            <family val="2"/>
          </rPr>
          <t>Guidance:</t>
        </r>
        <r>
          <rPr>
            <sz val="9"/>
            <color indexed="81"/>
            <rFont val="Tahoma"/>
            <family val="2"/>
          </rPr>
          <t xml:space="preserve">
Extent to which the technology enhances the access of its target users to a breadth of assets and structures needed in order to effectively overcome or bounce back from or adapt to the effects of shocks or stresses.
Example: Use of digital technology to link community to external institutions e.g. a wiki of web / email contacts for local and national climate adaptation organisations.</t>
        </r>
      </text>
    </comment>
    <comment ref="V34" authorId="1" shapeId="0" xr:uid="{00000000-0006-0000-0100-000014000000}">
      <text>
        <r>
          <rPr>
            <b/>
            <sz val="9"/>
            <color rgb="FF000000"/>
            <rFont val="Tahoma"/>
            <family val="2"/>
          </rPr>
          <t>Guidance:</t>
        </r>
        <r>
          <rPr>
            <sz val="9"/>
            <color rgb="FF000000"/>
            <rFont val="Tahoma"/>
            <family val="2"/>
          </rPr>
          <t xml:space="preserve">
Extent to which the technology enhances the ability of its target users to undertake different courses of actions with the resources at their disposal, ability to innovate and utilize the opportunities that may arise from change.
Example: Use of e-commerce and digital financial services to provide a more diverse range of customers and more flexible forms of payment.</t>
        </r>
      </text>
    </comment>
    <comment ref="V35" authorId="1" shapeId="0" xr:uid="{00000000-0006-0000-0100-000015000000}">
      <text>
        <r>
          <rPr>
            <b/>
            <sz val="9"/>
            <color indexed="81"/>
            <rFont val="Tahoma"/>
            <family val="2"/>
          </rPr>
          <t>Guidance:</t>
        </r>
        <r>
          <rPr>
            <sz val="9"/>
            <color indexed="81"/>
            <rFont val="Tahoma"/>
            <family val="2"/>
          </rPr>
          <t xml:space="preserve">
Extent to which the technology provides equal access to rights, resources and opportunities to its target users.
Example: Use of digital technology to increase access of women, seniors, persons with disabilities and other disadvantaged groups to locally-relevant information and livelihood opportunities.</t>
        </r>
      </text>
    </comment>
    <comment ref="K37" authorId="0" shapeId="0" xr:uid="{00000000-0006-0000-0100-000016000000}">
      <text>
        <r>
          <rPr>
            <b/>
            <sz val="9"/>
            <color rgb="FF000000"/>
            <rFont val="Tahoma"/>
            <family val="2"/>
          </rPr>
          <t>Guidance:</t>
        </r>
        <r>
          <rPr>
            <sz val="9"/>
            <color rgb="FF000000"/>
            <rFont val="Tahoma"/>
            <family val="2"/>
          </rPr>
          <t xml:space="preserve">
</t>
        </r>
        <r>
          <rPr>
            <sz val="9"/>
            <color rgb="FF000000"/>
            <rFont val="Tahoma"/>
            <family val="2"/>
          </rPr>
          <t>Add your own priority by typing it directly over this text.</t>
        </r>
      </text>
    </comment>
    <comment ref="D50" authorId="1" shapeId="0" xr:uid="{00000000-0006-0000-0100-000017000000}">
      <text>
        <r>
          <rPr>
            <b/>
            <sz val="9"/>
            <color rgb="FF000000"/>
            <rFont val="Tahoma"/>
            <family val="2"/>
          </rPr>
          <t>Guidance:</t>
        </r>
        <r>
          <rPr>
            <sz val="9"/>
            <color rgb="FF000000"/>
            <rFont val="Tahoma"/>
            <family val="2"/>
          </rPr>
          <t xml:space="preserve">
</t>
        </r>
        <r>
          <rPr>
            <sz val="9"/>
            <color rgb="FF000000"/>
            <rFont val="Tahoma"/>
            <family val="2"/>
          </rPr>
          <t>This section is meant to help you think through the level and pace of impact that you are trying to achieve using this digital technology. This will come in handy later on when you start to develop a more detailed implementation plan. You should also consider what you input here in relation to the actual and projected impact of any digital technology providers you assess in the Due Diligence tab.</t>
        </r>
      </text>
    </comment>
    <comment ref="R50" authorId="0" shapeId="0" xr:uid="{00000000-0006-0000-0100-000018000000}">
      <text>
        <r>
          <rPr>
            <b/>
            <sz val="9"/>
            <color rgb="FF000000"/>
            <rFont val="Tahoma"/>
            <family val="2"/>
          </rPr>
          <t xml:space="preserve">Guidance: 
</t>
        </r>
        <r>
          <rPr>
            <sz val="9"/>
            <color rgb="FF000000"/>
            <rFont val="Tahoma"/>
            <family val="2"/>
          </rPr>
          <t xml:space="preserve">This section is meant to help you to think through the potential costs associated with this digital technology over the next few years and to begin thinking about potential revenue generating models to cover those costs once donor funding ends.
</t>
        </r>
        <r>
          <rPr>
            <sz val="9"/>
            <color rgb="FF000000"/>
            <rFont val="Tahoma"/>
            <family val="2"/>
          </rPr>
          <t xml:space="preserve">
</t>
        </r>
        <r>
          <rPr>
            <b/>
            <sz val="9"/>
            <color rgb="FF000000"/>
            <rFont val="Tahoma"/>
            <family val="2"/>
          </rPr>
          <t>Reference</t>
        </r>
        <r>
          <rPr>
            <sz val="9"/>
            <color rgb="FF000000"/>
            <rFont val="Tahoma"/>
            <family val="2"/>
          </rPr>
          <t>: For help on how to develop more detailed cost estimates, refer to the guide How to Calculate Total Lifetime Costs of Enterprise Software Solutions available online at: https://digitalprinciples.org/resource/howto-calculate-total-cost-enterprise-software/</t>
        </r>
      </text>
    </comment>
    <comment ref="Q51" authorId="0" shapeId="0" xr:uid="{00000000-0006-0000-0100-000019000000}">
      <text>
        <r>
          <rPr>
            <b/>
            <sz val="9"/>
            <color rgb="FF000000"/>
            <rFont val="Tahoma"/>
            <family val="2"/>
          </rPr>
          <t xml:space="preserve">Guidance:
</t>
        </r>
        <r>
          <rPr>
            <sz val="9"/>
            <color rgb="FF000000"/>
            <rFont val="Tahoma"/>
            <family val="2"/>
          </rPr>
          <t>You may not always need to pay for development costs, particularly if you are using an off-the-shelf technology solution that has already been developed. However, should nothing already exist, you may need to pay for the new development or customization of an appropriate digital technoilogy solution.</t>
        </r>
      </text>
    </comment>
    <comment ref="Q55" authorId="0" shapeId="0" xr:uid="{00000000-0006-0000-0100-00001A000000}">
      <text>
        <r>
          <rPr>
            <b/>
            <sz val="9"/>
            <color indexed="81"/>
            <rFont val="Tahoma"/>
            <family val="2"/>
          </rPr>
          <t xml:space="preserve">Guidance:
</t>
        </r>
        <r>
          <rPr>
            <sz val="9"/>
            <color indexed="81"/>
            <rFont val="Tahoma"/>
            <family val="2"/>
          </rPr>
          <t xml:space="preserve">Thinking through what implementation of the digital technology you are thinking about using will cost is a critical element to its eventual sustainability. Try your best to come up with realistic estimates of what those costs will be over the next three years--or in the first three years after donor funding ends, if you prefer.
</t>
        </r>
      </text>
    </comment>
    <comment ref="Q69" authorId="0" shapeId="0" xr:uid="{00000000-0006-0000-0100-00001B000000}">
      <text>
        <r>
          <rPr>
            <b/>
            <sz val="9"/>
            <color indexed="81"/>
            <rFont val="Tahoma"/>
            <family val="2"/>
          </rPr>
          <t>Josh Woodard:</t>
        </r>
        <r>
          <rPr>
            <sz val="9"/>
            <color indexed="81"/>
            <rFont val="Tahoma"/>
            <family val="2"/>
          </rPr>
          <t xml:space="preserve">
Even if you have donor funding initially, if you expect this digital technology to be sustainable, you'll want to think about how it will cover its expenses. If you do have donor funding to start, then consider starting your projections here once donor funding ends.
In some instances, you may only need to use the digital technology for a specific time period and sustainability is not an issue. If that's the case, you can complete this section for the first three years of your planned implementation.</t>
        </r>
      </text>
    </comment>
    <comment ref="C74" authorId="1" shapeId="0" xr:uid="{00000000-0006-0000-0100-00001C000000}">
      <text>
        <r>
          <rPr>
            <b/>
            <sz val="9"/>
            <color rgb="FF000000"/>
            <rFont val="Tahoma"/>
            <family val="2"/>
          </rPr>
          <t>Guidance:</t>
        </r>
        <r>
          <rPr>
            <sz val="9"/>
            <color rgb="FF000000"/>
            <rFont val="Tahoma"/>
            <family val="2"/>
          </rPr>
          <t xml:space="preserve">
</t>
        </r>
        <r>
          <rPr>
            <sz val="9"/>
            <color rgb="FF000000"/>
            <rFont val="Tahoma"/>
            <family val="2"/>
          </rPr>
          <t>Think about whether this technology or the approach to deploying it is disruptive enough to drive further technological advancement. For example, Bitcoin was highly disruptive in terms of driving technological advancement in blockchain technology.</t>
        </r>
      </text>
    </comment>
    <comment ref="C75" authorId="1" shapeId="0" xr:uid="{00000000-0006-0000-0100-00001D000000}">
      <text>
        <r>
          <rPr>
            <b/>
            <sz val="9"/>
            <color rgb="FF000000"/>
            <rFont val="Tahoma"/>
            <family val="2"/>
          </rPr>
          <t>Guidance:</t>
        </r>
        <r>
          <rPr>
            <sz val="9"/>
            <color rgb="FF000000"/>
            <rFont val="Tahoma"/>
            <family val="2"/>
          </rPr>
          <t xml:space="preserve">
</t>
        </r>
        <r>
          <rPr>
            <sz val="9"/>
            <color rgb="FF000000"/>
            <rFont val="Tahoma"/>
            <family val="2"/>
          </rPr>
          <t>Think about the potential that this technology has to transform a particular value chain or sector.</t>
        </r>
      </text>
    </comment>
    <comment ref="C76" authorId="1" shapeId="0" xr:uid="{00000000-0006-0000-0100-00001E000000}">
      <text>
        <r>
          <rPr>
            <b/>
            <sz val="9"/>
            <color rgb="FF000000"/>
            <rFont val="Tahoma"/>
            <family val="2"/>
          </rPr>
          <t>Guidance:</t>
        </r>
        <r>
          <rPr>
            <sz val="9"/>
            <color rgb="FF000000"/>
            <rFont val="Tahoma"/>
            <family val="2"/>
          </rPr>
          <t xml:space="preserve">
Think about the potential that this technology has for bringing about organizational change among its organizational users. For example, a data transparency tool that completely transforms how a local government engages with its constituents.</t>
        </r>
      </text>
    </comment>
    <comment ref="D90" authorId="0" shapeId="0" xr:uid="{00000000-0006-0000-0100-00001F000000}">
      <text>
        <r>
          <rPr>
            <b/>
            <sz val="9"/>
            <color indexed="81"/>
            <rFont val="Tahoma"/>
            <family val="2"/>
          </rPr>
          <t xml:space="preserve">Guidance:
</t>
        </r>
        <r>
          <rPr>
            <sz val="9"/>
            <color indexed="81"/>
            <rFont val="Tahoma"/>
            <family val="2"/>
          </rPr>
          <t xml:space="preserve">This section is meant to help you to think through whether you have the internal capacity to implement this digital technology, and if not, what you need to do to gain that capacity.
</t>
        </r>
      </text>
    </comment>
    <comment ref="L90" authorId="0" shapeId="0" xr:uid="{00000000-0006-0000-0100-000020000000}">
      <text>
        <r>
          <rPr>
            <b/>
            <sz val="9"/>
            <color rgb="FF000000"/>
            <rFont val="Tahoma"/>
            <family val="2"/>
          </rPr>
          <t>Guidance:</t>
        </r>
        <r>
          <rPr>
            <sz val="9"/>
            <color rgb="FF000000"/>
            <rFont val="Tahoma"/>
            <family val="2"/>
          </rPr>
          <t xml:space="preserve">
</t>
        </r>
        <r>
          <rPr>
            <sz val="9"/>
            <color rgb="FF000000"/>
            <rFont val="Tahoma"/>
            <family val="2"/>
          </rPr>
          <t xml:space="preserve">This section aims to help you think through some of the possible risks associated with this digital technology, particularly in terms of potential harm that can come from its deployment. For example, if the digital technology collects people's person data and sells it to advertisers, could this potentially cause any harm to the individuals you are working with?
</t>
        </r>
        <r>
          <rPr>
            <sz val="9"/>
            <color rgb="FF000000"/>
            <rFont val="Tahoma"/>
            <family val="2"/>
          </rPr>
          <t xml:space="preserve">
</t>
        </r>
        <r>
          <rPr>
            <b/>
            <sz val="9"/>
            <color rgb="FF000000"/>
            <rFont val="Tahoma"/>
            <family val="2"/>
          </rPr>
          <t xml:space="preserve">Resources: 
</t>
        </r>
        <r>
          <rPr>
            <sz val="9"/>
            <color rgb="FF000000"/>
            <rFont val="Tahoma"/>
            <family val="2"/>
          </rPr>
          <t xml:space="preserve">If you are interested in developing a more detailed risk register or risk management plan, check out these two sample templates:
</t>
        </r>
        <r>
          <rPr>
            <sz val="9"/>
            <color rgb="FF000000"/>
            <rFont val="Tahoma"/>
            <family val="2"/>
          </rPr>
          <t xml:space="preserve">http://www.wsdot.wa.gov/publications/fulltext/ProjectMgmt/PMOG/RiskManagementPlan.xls
</t>
        </r>
        <r>
          <rPr>
            <sz val="9"/>
            <color rgb="FF000000"/>
            <rFont val="Tahoma"/>
            <family val="2"/>
          </rPr>
          <t xml:space="preserve">
</t>
        </r>
        <r>
          <rPr>
            <sz val="9"/>
            <color rgb="FF000000"/>
            <rFont val="Tahoma"/>
            <family val="2"/>
          </rPr>
          <t xml:space="preserve">https://www.cms.gov/Research-Statistics-Data-and-Systems/CMS-Information-Technology/XLC/Downloads/RiskRegister.xlsx 
</t>
        </r>
      </text>
    </comment>
    <comment ref="X90" authorId="0" shapeId="0" xr:uid="{00000000-0006-0000-0100-000021000000}">
      <text>
        <r>
          <rPr>
            <b/>
            <sz val="9"/>
            <color rgb="FF000000"/>
            <rFont val="Tahoma"/>
            <family val="2"/>
          </rPr>
          <t>Guidance:</t>
        </r>
        <r>
          <rPr>
            <sz val="9"/>
            <color rgb="FF000000"/>
            <rFont val="Tahoma"/>
            <family val="2"/>
          </rPr>
          <t xml:space="preserve">
</t>
        </r>
        <r>
          <rPr>
            <sz val="9"/>
            <color rgb="FF000000"/>
            <rFont val="Tahoma"/>
            <family val="2"/>
          </rPr>
          <t>This section encourages you to think through some of the dependencies that successful implementation of this digital technology will rely on. Thinking about this now will be helpful as you move into more detailed planning.</t>
        </r>
      </text>
    </comment>
    <comment ref="M93" authorId="0" shapeId="0" xr:uid="{00000000-0006-0000-0100-000022000000}">
      <text>
        <r>
          <rPr>
            <b/>
            <sz val="9"/>
            <color rgb="FF000000"/>
            <rFont val="Tahoma"/>
            <family val="2"/>
          </rPr>
          <t>Guidance:</t>
        </r>
        <r>
          <rPr>
            <sz val="9"/>
            <color rgb="FF000000"/>
            <rFont val="Tahoma"/>
            <family val="2"/>
          </rPr>
          <t xml:space="preserve">
</t>
        </r>
        <r>
          <rPr>
            <sz val="9"/>
            <color rgb="FF000000"/>
            <rFont val="Tahoma"/>
            <family val="2"/>
          </rPr>
          <t>What is the probability that this risk will be realized?</t>
        </r>
      </text>
    </comment>
    <comment ref="R93" authorId="0" shapeId="0" xr:uid="{00000000-0006-0000-0100-000023000000}">
      <text>
        <r>
          <rPr>
            <b/>
            <sz val="9"/>
            <color indexed="81"/>
            <rFont val="Tahoma"/>
            <family val="2"/>
          </rPr>
          <t>Guidance:</t>
        </r>
        <r>
          <rPr>
            <sz val="9"/>
            <color indexed="81"/>
            <rFont val="Tahoma"/>
            <family val="2"/>
          </rPr>
          <t xml:space="preserve">
What is the likely impact of this risk should it be realized?</t>
        </r>
      </text>
    </comment>
    <comment ref="G122" authorId="0" shapeId="0" xr:uid="{00000000-0006-0000-0100-000024000000}">
      <text>
        <r>
          <rPr>
            <b/>
            <sz val="9"/>
            <color rgb="FF000000"/>
            <rFont val="Tahoma"/>
            <family val="2"/>
          </rPr>
          <t>Guidance:</t>
        </r>
        <r>
          <rPr>
            <sz val="9"/>
            <color rgb="FF000000"/>
            <rFont val="Tahoma"/>
            <family val="2"/>
          </rPr>
          <t xml:space="preserve">
</t>
        </r>
        <r>
          <rPr>
            <sz val="9"/>
            <color rgb="FF000000"/>
            <rFont val="Tahoma"/>
            <family val="2"/>
          </rPr>
          <t xml:space="preserve">Congratulations! You've made it to the end of this worksheet. In this section, provide your final analysis of how confident you are in the appropriateness of this digital technology for your needs, as well as some initial thoughts on next steps to move towards implementation.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Josh Woodard</author>
    <author>Author</author>
  </authors>
  <commentList>
    <comment ref="X13" authorId="0" shapeId="0" xr:uid="{00000000-0006-0000-0200-000001000000}">
      <text>
        <r>
          <rPr>
            <b/>
            <sz val="9"/>
            <color rgb="FF000000"/>
            <rFont val="Tahoma"/>
            <family val="2"/>
          </rPr>
          <t>Guidance:</t>
        </r>
        <r>
          <rPr>
            <sz val="9"/>
            <color rgb="FF000000"/>
            <rFont val="Tahoma"/>
            <family val="2"/>
          </rPr>
          <t xml:space="preserve">
</t>
        </r>
        <r>
          <rPr>
            <sz val="9"/>
            <color rgb="FF000000"/>
            <rFont val="Tahoma"/>
            <family val="2"/>
          </rPr>
          <t>If it is important to you to have a deeper connection to the digital technology provider beyond just a vendor-client financial one, use this section to further analyze why else they might want to work with you.</t>
        </r>
      </text>
    </comment>
    <comment ref="D14" authorId="1" shapeId="0" xr:uid="{00000000-0006-0000-0200-000002000000}">
      <text>
        <r>
          <rPr>
            <b/>
            <sz val="9"/>
            <color rgb="FF000000"/>
            <rFont val="Tahoma"/>
            <family val="2"/>
          </rPr>
          <t>Guidance:</t>
        </r>
        <r>
          <rPr>
            <sz val="9"/>
            <color rgb="FF000000"/>
            <rFont val="Tahoma"/>
            <family val="2"/>
          </rPr>
          <t xml:space="preserve">
Great ideas without proper execution are, more often than not, likely to fail. The intent of this section is to gather information on the organization and team behind the digital technology provider you are considering working with. This may require contacting references, checking with your network, and scanning news articles and blog posts.</t>
        </r>
      </text>
    </comment>
    <comment ref="L14" authorId="0" shapeId="0" xr:uid="{00000000-0006-0000-0200-000003000000}">
      <text>
        <r>
          <rPr>
            <b/>
            <sz val="9"/>
            <color indexed="81"/>
            <rFont val="Tahoma"/>
            <family val="2"/>
          </rPr>
          <t xml:space="preserve">Guidance:
</t>
        </r>
        <r>
          <rPr>
            <sz val="9"/>
            <color indexed="81"/>
            <rFont val="Tahoma"/>
            <family val="2"/>
          </rPr>
          <t>It is important to get a sense of how viable the digital technology provider you are considering working with is. The last thing you want is for them to go out of business while you are still dependent on their services. This section intends to help you gather some basic information related to their business model viability.</t>
        </r>
      </text>
    </comment>
    <comment ref="C24" authorId="1" shapeId="0" xr:uid="{00000000-0006-0000-0200-000004000000}">
      <text>
        <r>
          <rPr>
            <b/>
            <sz val="9"/>
            <color rgb="FF000000"/>
            <rFont val="Tahoma"/>
            <family val="2"/>
          </rPr>
          <t>Guidance:</t>
        </r>
        <r>
          <rPr>
            <sz val="9"/>
            <color rgb="FF000000"/>
            <rFont val="Tahoma"/>
            <family val="2"/>
          </rPr>
          <t xml:space="preserve">
Refer to references and unsponsored news reports. Look at factors such as evidence of value chain knowledge/competencies, diversity of skills in board/advisory team, quality of internal systems/controls, quality and character of relationships with finance providers/sources, evidence of effective partnerships, growth trajectory, and evidence of effective delivery of past work.</t>
        </r>
      </text>
    </comment>
    <comment ref="O28" authorId="0" shapeId="0" xr:uid="{00000000-0006-0000-0200-000005000000}">
      <text>
        <r>
          <rPr>
            <b/>
            <sz val="9"/>
            <color indexed="81"/>
            <rFont val="Tahoma"/>
            <family val="2"/>
          </rPr>
          <t>Guidance:</t>
        </r>
        <r>
          <rPr>
            <sz val="9"/>
            <color indexed="81"/>
            <rFont val="Tahoma"/>
            <family val="2"/>
          </rPr>
          <t xml:space="preserve">
Enter the percentage that each factor contributes to their overall revenues.</t>
        </r>
      </text>
    </comment>
    <comment ref="Q28" authorId="0" shapeId="0" xr:uid="{00000000-0006-0000-0200-000006000000}">
      <text>
        <r>
          <rPr>
            <b/>
            <sz val="9"/>
            <color indexed="81"/>
            <rFont val="Tahoma"/>
            <family val="2"/>
          </rPr>
          <t>Guidance:</t>
        </r>
        <r>
          <rPr>
            <sz val="9"/>
            <color indexed="81"/>
            <rFont val="Tahoma"/>
            <family val="2"/>
          </rPr>
          <t xml:space="preserve">
Enter the number of clients or users they have that are contributing to revenues for each line item.</t>
        </r>
      </text>
    </comment>
    <comment ref="X31" authorId="0" shapeId="0" xr:uid="{00000000-0006-0000-0200-000007000000}">
      <text>
        <r>
          <rPr>
            <b/>
            <sz val="9"/>
            <color rgb="FF000000"/>
            <rFont val="Tahoma"/>
            <family val="2"/>
          </rPr>
          <t xml:space="preserve">Guidance:
</t>
        </r>
        <r>
          <rPr>
            <sz val="9"/>
            <color rgb="FF000000"/>
            <rFont val="Tahoma"/>
            <family val="2"/>
          </rPr>
          <t xml:space="preserve">Many donors and development organizations have signed onto the Principles for Digital Development (available online at: https://digitalprinciples.org/). If the provider's adherence to the Principles is important to you, this section will help you to keep track of how closely they align to some of those principles.
</t>
        </r>
      </text>
    </comment>
    <comment ref="W33" authorId="0" shapeId="0" xr:uid="{00000000-0006-0000-0200-000008000000}">
      <text>
        <r>
          <rPr>
            <b/>
            <sz val="9"/>
            <color rgb="FF000000"/>
            <rFont val="Tahoma"/>
            <family val="2"/>
          </rPr>
          <t xml:space="preserve">Guidance:
</t>
        </r>
        <r>
          <rPr>
            <sz val="9"/>
            <color rgb="FF000000"/>
            <rFont val="Tahoma"/>
            <family val="2"/>
          </rPr>
          <t xml:space="preserve">Learn more about user-centered design here: https://digitalprinciples.org/principle/design-with-the-user/
</t>
        </r>
      </text>
    </comment>
    <comment ref="W36" authorId="0" shapeId="0" xr:uid="{00000000-0006-0000-0200-000009000000}">
      <text>
        <r>
          <rPr>
            <b/>
            <sz val="9"/>
            <color rgb="FF000000"/>
            <rFont val="Tahoma"/>
            <family val="2"/>
          </rPr>
          <t>Guidance:</t>
        </r>
        <r>
          <rPr>
            <sz val="9"/>
            <color rgb="FF000000"/>
            <rFont val="Tahoma"/>
            <family val="2"/>
          </rPr>
          <t xml:space="preserve">
</t>
        </r>
        <r>
          <rPr>
            <sz val="9"/>
            <color rgb="FF000000"/>
            <rFont val="Tahoma"/>
            <family val="2"/>
          </rPr>
          <t xml:space="preserve">Learn more about open source here: https://opensource.org/osd
</t>
        </r>
        <r>
          <rPr>
            <sz val="9"/>
            <color rgb="FF000000"/>
            <rFont val="Tahoma"/>
            <family val="2"/>
          </rPr>
          <t xml:space="preserve">
</t>
        </r>
        <r>
          <rPr>
            <sz val="9"/>
            <color rgb="FF000000"/>
            <rFont val="Tahoma"/>
            <family val="2"/>
          </rPr>
          <t xml:space="preserve">and 
</t>
        </r>
        <r>
          <rPr>
            <sz val="9"/>
            <color rgb="FF000000"/>
            <rFont val="Tahoma"/>
            <family val="2"/>
          </rPr>
          <t xml:space="preserve">
</t>
        </r>
        <r>
          <rPr>
            <sz val="9"/>
            <color rgb="FF000000"/>
            <rFont val="Tahoma"/>
            <family val="2"/>
          </rPr>
          <t>https://digitalprinciples.org/principle/use-open-standards-open-data-open-source-and-open-innovation/</t>
        </r>
      </text>
    </comment>
    <comment ref="K38" authorId="0" shapeId="0" xr:uid="{00000000-0006-0000-0200-00000A000000}">
      <text>
        <r>
          <rPr>
            <b/>
            <sz val="9"/>
            <color indexed="81"/>
            <rFont val="Tahoma"/>
            <family val="2"/>
          </rPr>
          <t>Guidance:</t>
        </r>
        <r>
          <rPr>
            <sz val="9"/>
            <color indexed="81"/>
            <rFont val="Tahoma"/>
            <family val="2"/>
          </rPr>
          <t xml:space="preserve">
Over dependence on donor funding could be a sign of limitations in the provider's business model. It is not necessarily a bad thing, but if dependence is medium to high, you should try to better understand why this is the case and how it impacts their long-term sustainability.</t>
        </r>
      </text>
    </comment>
    <comment ref="W39" authorId="0" shapeId="0" xr:uid="{00000000-0006-0000-0200-00000B000000}">
      <text>
        <r>
          <rPr>
            <b/>
            <sz val="9"/>
            <color rgb="FF000000"/>
            <rFont val="Tahoma"/>
            <family val="2"/>
          </rPr>
          <t xml:space="preserve">Guidance:
</t>
        </r>
        <r>
          <rPr>
            <sz val="9"/>
            <color rgb="FF000000"/>
            <rFont val="Tahoma"/>
            <family val="2"/>
          </rPr>
          <t xml:space="preserve">Learn more about open standards here: https://www.itu.int/en/ITU-T/ipr/Pages/open.aspx
</t>
        </r>
        <r>
          <rPr>
            <sz val="9"/>
            <color rgb="FF000000"/>
            <rFont val="Tahoma"/>
            <family val="2"/>
          </rPr>
          <t xml:space="preserve">
</t>
        </r>
        <r>
          <rPr>
            <sz val="9"/>
            <color rgb="FF000000"/>
            <rFont val="Tahoma"/>
            <family val="2"/>
          </rPr>
          <t xml:space="preserve">and 
</t>
        </r>
        <r>
          <rPr>
            <sz val="9"/>
            <color rgb="FF000000"/>
            <rFont val="Tahoma"/>
            <family val="2"/>
          </rPr>
          <t xml:space="preserve">
</t>
        </r>
        <r>
          <rPr>
            <sz val="9"/>
            <color rgb="FF000000"/>
            <rFont val="Tahoma"/>
            <family val="2"/>
          </rPr>
          <t>https://digitalprinciples.org/principle/use-open-standards-open-data-open-source-and-open-innovation/</t>
        </r>
      </text>
    </comment>
    <comment ref="W42" authorId="0" shapeId="0" xr:uid="{00000000-0006-0000-0200-00000C000000}">
      <text>
        <r>
          <rPr>
            <b/>
            <sz val="9"/>
            <color indexed="81"/>
            <rFont val="Tahoma"/>
            <family val="2"/>
          </rPr>
          <t>Josh Woodard:</t>
        </r>
        <r>
          <rPr>
            <sz val="9"/>
            <color indexed="81"/>
            <rFont val="Tahoma"/>
            <family val="2"/>
          </rPr>
          <t xml:space="preserve">
Learn more about privacy and security considerations here: https://digitalprinciples.org/principle/address-privacy-security/</t>
        </r>
      </text>
    </comment>
    <comment ref="Z45" authorId="0" shapeId="0" xr:uid="{00000000-0006-0000-0200-00000D000000}">
      <text>
        <r>
          <rPr>
            <b/>
            <sz val="9"/>
            <color rgb="FF000000"/>
            <rFont val="Tahoma"/>
            <family val="2"/>
          </rPr>
          <t>Guidance:</t>
        </r>
        <r>
          <rPr>
            <sz val="9"/>
            <color rgb="FF000000"/>
            <rFont val="Tahoma"/>
            <family val="2"/>
          </rPr>
          <t xml:space="preserve">
</t>
        </r>
        <r>
          <rPr>
            <sz val="9"/>
            <color rgb="FF000000"/>
            <rFont val="Tahoma"/>
            <family val="2"/>
          </rPr>
          <t>It is not always necessary for the digital technology to be innovative. There are many cases where a tried and tested application of a digital technology are more appropriate than something new. It is important to not assume that just because somethign is new that it is necessarily better than something more traditional. However, if innovativeness is something important to you, then you can you use this section to help you to evaluate their technology on those factors.</t>
        </r>
      </text>
    </comment>
    <comment ref="D55" authorId="1" shapeId="0" xr:uid="{00000000-0006-0000-0200-00000E000000}">
      <text>
        <r>
          <rPr>
            <b/>
            <sz val="9"/>
            <color rgb="FF000000"/>
            <rFont val="Tahoma"/>
            <family val="2"/>
          </rPr>
          <t>Guidance</t>
        </r>
        <r>
          <rPr>
            <sz val="9"/>
            <color rgb="FF000000"/>
            <rFont val="Tahoma"/>
            <family val="2"/>
          </rPr>
          <t xml:space="preserve">
This section is meant to evaluate the impact and scale that the provider has achieved to date through relevant existing digital technologies that they have already deployed, as well as for their projections of impact in your case. You'll want to pay close attention to how they are calculating impact to ensure that it aligns with your expectations.</t>
        </r>
      </text>
    </comment>
    <comment ref="W57" authorId="0" shapeId="0" xr:uid="{00000000-0006-0000-0200-00000F000000}">
      <text>
        <r>
          <rPr>
            <b/>
            <sz val="9"/>
            <color indexed="81"/>
            <rFont val="Tahoma"/>
            <family val="2"/>
          </rPr>
          <t xml:space="preserve">Guidance:
</t>
        </r>
        <r>
          <rPr>
            <sz val="9"/>
            <color indexed="81"/>
            <rFont val="Tahoma"/>
            <family val="2"/>
          </rPr>
          <t xml:space="preserve">Is there something about the technology itself that is innovative?
</t>
        </r>
      </text>
    </comment>
    <comment ref="W58" authorId="0" shapeId="0" xr:uid="{00000000-0006-0000-0200-000010000000}">
      <text>
        <r>
          <rPr>
            <b/>
            <sz val="9"/>
            <color indexed="81"/>
            <rFont val="Tahoma"/>
            <family val="2"/>
          </rPr>
          <t>Guidance:</t>
        </r>
        <r>
          <rPr>
            <sz val="9"/>
            <color indexed="81"/>
            <rFont val="Tahoma"/>
            <family val="2"/>
          </rPr>
          <t xml:space="preserve">
Is there something innovative about the process or approach the provider uses that makes them more innovative than similar products deployed by competitors?</t>
        </r>
      </text>
    </comment>
    <comment ref="W59" authorId="0" shapeId="0" xr:uid="{00000000-0006-0000-0200-000011000000}">
      <text>
        <r>
          <rPr>
            <b/>
            <sz val="9"/>
            <color indexed="81"/>
            <rFont val="Tahoma"/>
            <family val="2"/>
          </rPr>
          <t>Guidance:</t>
        </r>
        <r>
          <rPr>
            <sz val="9"/>
            <color indexed="81"/>
            <rFont val="Tahoma"/>
            <family val="2"/>
          </rPr>
          <t xml:space="preserve">
Is there something innovative about their business model as compared to competitors? Think Uber and Airbnb when they first launched.</t>
        </r>
      </text>
    </comment>
    <comment ref="C69" authorId="1" shapeId="0" xr:uid="{00000000-0006-0000-0200-000012000000}">
      <text>
        <r>
          <rPr>
            <b/>
            <sz val="9"/>
            <color rgb="FF000000"/>
            <rFont val="Tahoma"/>
            <family val="2"/>
          </rPr>
          <t>Guidance:</t>
        </r>
        <r>
          <rPr>
            <sz val="9"/>
            <color rgb="FF000000"/>
            <rFont val="Tahoma"/>
            <family val="2"/>
          </rPr>
          <t xml:space="preserve">
Think about whether their technology or the approach to deploying it is disruptive enough to drive further technological advancement. For example, Bitcoin was highly disruptive in terms of driving technological advancement in blockchain technology.</t>
        </r>
      </text>
    </comment>
    <comment ref="C70" authorId="1" shapeId="0" xr:uid="{00000000-0006-0000-0200-000013000000}">
      <text>
        <r>
          <rPr>
            <b/>
            <sz val="9"/>
            <color indexed="81"/>
            <rFont val="Tahoma"/>
            <family val="2"/>
          </rPr>
          <t>Guidance:</t>
        </r>
        <r>
          <rPr>
            <sz val="9"/>
            <color indexed="81"/>
            <rFont val="Tahoma"/>
            <family val="2"/>
          </rPr>
          <t xml:space="preserve">
Think about the potential that this technology has to transform a particular value chain or sector.</t>
        </r>
      </text>
    </comment>
    <comment ref="C71" authorId="1" shapeId="0" xr:uid="{00000000-0006-0000-0200-000014000000}">
      <text>
        <r>
          <rPr>
            <b/>
            <sz val="9"/>
            <color rgb="FF000000"/>
            <rFont val="Tahoma"/>
            <family val="2"/>
          </rPr>
          <t>Guidance:</t>
        </r>
        <r>
          <rPr>
            <sz val="9"/>
            <color rgb="FF000000"/>
            <rFont val="Tahoma"/>
            <family val="2"/>
          </rPr>
          <t xml:space="preserve">
Think about the potential that this technology has for bringing about organizational change among its organizational users. For example, a data transparency tool that completely transforms how a local government engages with its constituents.</t>
        </r>
      </text>
    </comment>
    <comment ref="G78" authorId="0" shapeId="0" xr:uid="{00000000-0006-0000-0200-000015000000}">
      <text>
        <r>
          <rPr>
            <b/>
            <sz val="9"/>
            <color rgb="FF000000"/>
            <rFont val="Tahoma"/>
            <family val="2"/>
          </rPr>
          <t>Guidance:</t>
        </r>
        <r>
          <rPr>
            <sz val="9"/>
            <color rgb="FF000000"/>
            <rFont val="Tahoma"/>
            <family val="2"/>
          </rPr>
          <t xml:space="preserve">
</t>
        </r>
        <r>
          <rPr>
            <sz val="9"/>
            <color rgb="FF000000"/>
            <rFont val="Tahoma"/>
            <family val="2"/>
          </rPr>
          <t xml:space="preserve">Congratulations! You've made it to the end of this worksheet. In this section, provide your final analysis of how confident you are in the appropriateness of this digital technology for your needs, as well as some initial thoughts on next steps to move towards implementation. </t>
        </r>
      </text>
    </comment>
  </commentList>
</comments>
</file>

<file path=xl/sharedStrings.xml><?xml version="1.0" encoding="utf-8"?>
<sst xmlns="http://schemas.openxmlformats.org/spreadsheetml/2006/main" count="465" uniqueCount="350">
  <si>
    <t>Needs?</t>
  </si>
  <si>
    <t>Access?</t>
  </si>
  <si>
    <t>Advertising</t>
  </si>
  <si>
    <t>Royalties</t>
  </si>
  <si>
    <r>
      <t>Robustness</t>
    </r>
    <r>
      <rPr>
        <sz val="8"/>
        <color theme="1"/>
        <rFont val="Calibri"/>
        <family val="2"/>
        <scheme val="minor"/>
      </rPr>
      <t> </t>
    </r>
  </si>
  <si>
    <r>
      <t>Self-organization</t>
    </r>
    <r>
      <rPr>
        <sz val="8"/>
        <color theme="1"/>
        <rFont val="Calibri"/>
        <family val="2"/>
        <scheme val="minor"/>
      </rPr>
      <t> </t>
    </r>
  </si>
  <si>
    <r>
      <t>Learning</t>
    </r>
    <r>
      <rPr>
        <sz val="8"/>
        <color theme="1"/>
        <rFont val="Calibri"/>
        <family val="2"/>
        <scheme val="minor"/>
      </rPr>
      <t> </t>
    </r>
  </si>
  <si>
    <r>
      <t>Redundancy</t>
    </r>
    <r>
      <rPr>
        <sz val="8"/>
        <color theme="1"/>
        <rFont val="Calibri"/>
        <family val="2"/>
        <scheme val="minor"/>
      </rPr>
      <t> </t>
    </r>
  </si>
  <si>
    <r>
      <t>Rapidity</t>
    </r>
    <r>
      <rPr>
        <sz val="8"/>
        <color theme="1"/>
        <rFont val="Calibri"/>
        <family val="2"/>
        <scheme val="minor"/>
      </rPr>
      <t> </t>
    </r>
  </si>
  <si>
    <r>
      <t>Scale</t>
    </r>
    <r>
      <rPr>
        <sz val="8"/>
        <color theme="1"/>
        <rFont val="Calibri"/>
        <family val="2"/>
        <scheme val="minor"/>
      </rPr>
      <t> </t>
    </r>
  </si>
  <si>
    <r>
      <t>Diversity &amp; Flexibility</t>
    </r>
    <r>
      <rPr>
        <sz val="8"/>
        <color theme="1"/>
        <rFont val="Calibri"/>
        <family val="2"/>
        <scheme val="minor"/>
      </rPr>
      <t> </t>
    </r>
  </si>
  <si>
    <t>Yes</t>
  </si>
  <si>
    <t>No</t>
  </si>
  <si>
    <t>Unclear</t>
  </si>
  <si>
    <t>Select from dropdown menu to right</t>
  </si>
  <si>
    <t>Partially</t>
  </si>
  <si>
    <t>Low</t>
  </si>
  <si>
    <t>Medium</t>
  </si>
  <si>
    <t>High</t>
  </si>
  <si>
    <t>Highly confident</t>
  </si>
  <si>
    <t>country</t>
  </si>
  <si>
    <t>region</t>
  </si>
  <si>
    <t>world</t>
  </si>
  <si>
    <t>user group</t>
  </si>
  <si>
    <t>Acceptable</t>
  </si>
  <si>
    <t>Unacceptable</t>
  </si>
  <si>
    <t>Somewhat</t>
  </si>
  <si>
    <t>Systemic</t>
  </si>
  <si>
    <t>Institutional</t>
  </si>
  <si>
    <t>Individual</t>
  </si>
  <si>
    <t>Community</t>
  </si>
  <si>
    <t>Incremental</t>
  </si>
  <si>
    <t>Disruptive</t>
  </si>
  <si>
    <t>Neither</t>
  </si>
  <si>
    <t>Enter a number from 1 to 5 in the above cell</t>
  </si>
  <si>
    <t>Ability?</t>
  </si>
  <si>
    <t>Demand?</t>
  </si>
  <si>
    <t>Inclusiveness</t>
  </si>
  <si>
    <t>Who will be using this digital technology?</t>
  </si>
  <si>
    <t>End user:</t>
  </si>
  <si>
    <t>Intermediary:</t>
  </si>
  <si>
    <t>Administrator:</t>
  </si>
  <si>
    <t>What are we considering using this technology for?</t>
  </si>
  <si>
    <t>Women</t>
  </si>
  <si>
    <t>Insert your own</t>
  </si>
  <si>
    <t>Whose resilience are we seeking to enhance?</t>
  </si>
  <si>
    <t>To do what?</t>
  </si>
  <si>
    <t>What is our timeline?</t>
  </si>
  <si>
    <t>Name of person completing this form:</t>
  </si>
  <si>
    <t>Date:</t>
  </si>
  <si>
    <t xml:space="preserve">How many people do we expect to use this digital technology? </t>
  </si>
  <si>
    <t>What geographic scale are we interested in?</t>
  </si>
  <si>
    <t>What type of impact do we expect this digital technology to have?</t>
  </si>
  <si>
    <t>Marketing and promotion</t>
  </si>
  <si>
    <t>Device procurement</t>
  </si>
  <si>
    <t>Programmatic oversight</t>
  </si>
  <si>
    <t>Local government funding</t>
  </si>
  <si>
    <t>User/subscription fees</t>
  </si>
  <si>
    <t>Third-party service fees</t>
  </si>
  <si>
    <t>Reflection: What can we do to increase the likelihood of sustainability for this digital technology?</t>
  </si>
  <si>
    <t xml:space="preserve">Bringing about organizational change? </t>
  </si>
  <si>
    <t xml:space="preserve">Catalyzing technological advancement? </t>
  </si>
  <si>
    <t>Not required</t>
  </si>
  <si>
    <t>Mandatory</t>
  </si>
  <si>
    <t>Value chain or sector transformation?</t>
  </si>
  <si>
    <t>Probability</t>
  </si>
  <si>
    <t>Likely Impact</t>
  </si>
  <si>
    <t>Certain</t>
  </si>
  <si>
    <t>Expected</t>
  </si>
  <si>
    <t>Likely</t>
  </si>
  <si>
    <t>Possible</t>
  </si>
  <si>
    <t>Unlikely</t>
  </si>
  <si>
    <t>Risk Impact</t>
  </si>
  <si>
    <t>Very High</t>
  </si>
  <si>
    <t>Very Low</t>
  </si>
  <si>
    <t>Key:</t>
  </si>
  <si>
    <t>High risk</t>
  </si>
  <si>
    <t>Medium risk</t>
  </si>
  <si>
    <t>Low Risk</t>
  </si>
  <si>
    <t>Minimal Risk</t>
  </si>
  <si>
    <t>Beneficiary risk</t>
  </si>
  <si>
    <t>Foundational Attributes</t>
  </si>
  <si>
    <t>Enabling Attributes</t>
  </si>
  <si>
    <t>Mobile network coverage</t>
  </si>
  <si>
    <t>Broadband internet access</t>
  </si>
  <si>
    <t>If yes, describe in more detail below.</t>
  </si>
  <si>
    <t>Reliable electricity</t>
  </si>
  <si>
    <t>Train current staff</t>
  </si>
  <si>
    <t>Hire new staff</t>
  </si>
  <si>
    <t>Needs</t>
  </si>
  <si>
    <t>Demand</t>
  </si>
  <si>
    <t>Access</t>
  </si>
  <si>
    <t>Ability</t>
  </si>
  <si>
    <t>Hire a consultant</t>
  </si>
  <si>
    <t>What are our main concerns about our capacity to execute?</t>
  </si>
  <si>
    <t>Working with our target users</t>
  </si>
  <si>
    <t>Working with clients like us</t>
  </si>
  <si>
    <t>Our network</t>
  </si>
  <si>
    <t>Their references</t>
  </si>
  <si>
    <t>Media scan</t>
  </si>
  <si>
    <t>What are this technology providers' major strengths?</t>
  </si>
  <si>
    <t>Organizational</t>
  </si>
  <si>
    <t>Proposed staff</t>
  </si>
  <si>
    <t>What are our sources for the above scoring?</t>
  </si>
  <si>
    <t>How well does the solution align to our target users'…</t>
  </si>
  <si>
    <t>On an annual basis, what is our best estimate of costs it will take to pay for the following?</t>
  </si>
  <si>
    <t>What is our rationale for the above rating?</t>
  </si>
  <si>
    <t>How many years have they been in business?</t>
  </si>
  <si>
    <t>How experienced are they in each of the following…</t>
  </si>
  <si>
    <t>Revenue</t>
  </si>
  <si>
    <t>Expenses</t>
  </si>
  <si>
    <t>Last year</t>
  </si>
  <si>
    <t>Two years ago</t>
  </si>
  <si>
    <t>Three years ago</t>
  </si>
  <si>
    <t>Profit/Loss</t>
  </si>
  <si>
    <t>Are they…</t>
  </si>
  <si>
    <t>or</t>
  </si>
  <si>
    <t>?</t>
  </si>
  <si>
    <t>What is the breakdown of their revenue?</t>
  </si>
  <si>
    <t>Development fees</t>
  </si>
  <si>
    <t>Subscription fees</t>
  </si>
  <si>
    <t>Maintenance fees</t>
  </si>
  <si>
    <t>Donors/Government</t>
  </si>
  <si>
    <t>Dependence on donor/govt funding:</t>
  </si>
  <si>
    <t>Sales/licensing</t>
  </si>
  <si>
    <t># clients/users</t>
  </si>
  <si>
    <t>Are their technologies open source?</t>
  </si>
  <si>
    <t>Do their technologies adhere to open standards?</t>
  </si>
  <si>
    <t>Do they make use of user-centered design approaches?</t>
  </si>
  <si>
    <t>sector</t>
  </si>
  <si>
    <t>Product</t>
  </si>
  <si>
    <t>Process</t>
  </si>
  <si>
    <t>Business Model</t>
  </si>
  <si>
    <t>How innovative are they in terms of the following?</t>
  </si>
  <si>
    <t>If we are using a technology that they have already deployed, how many current users do they have?</t>
  </si>
  <si>
    <t>What geographic scale are they currently working at?</t>
  </si>
  <si>
    <t>What impact have they achieved to date?</t>
  </si>
  <si>
    <t>What impact are they projecting for our project?</t>
  </si>
  <si>
    <t>If relevant, to what extent has their digital technology had a disruptive impact in terms of…</t>
  </si>
  <si>
    <t>High impact</t>
  </si>
  <si>
    <t>Limited impact</t>
  </si>
  <si>
    <t>Shared interest in target users</t>
  </si>
  <si>
    <t>Shared interest in our impact</t>
  </si>
  <si>
    <t>Similar organizational visions</t>
  </si>
  <si>
    <t>What  is their organizational mission/vision?</t>
  </si>
  <si>
    <t>How have they calculated their impact to date and projections?</t>
  </si>
  <si>
    <t>Providing capacity building</t>
  </si>
  <si>
    <t>Given all of the above, how confident are we that they can appropriately achieve what we require?</t>
  </si>
  <si>
    <t>Not confident</t>
  </si>
  <si>
    <t>Attitudes?</t>
  </si>
  <si>
    <t>Attitudes</t>
  </si>
  <si>
    <t xml:space="preserve">Briefly describe the digital technology we are thinking about using: </t>
  </si>
  <si>
    <t>(Mouseover the above terms for a definition.)</t>
  </si>
  <si>
    <t>ORGANIZATIONAL PRIORITIES</t>
  </si>
  <si>
    <r>
      <rPr>
        <sz val="11"/>
        <color rgb="FF00B0F0"/>
        <rFont val="Wingdings 3"/>
        <family val="1"/>
        <charset val="2"/>
      </rPr>
      <t></t>
    </r>
    <r>
      <rPr>
        <sz val="11"/>
        <color theme="1" tint="0.499984740745262"/>
        <rFont val="Calibri"/>
        <family val="2"/>
      </rPr>
      <t xml:space="preserve"> </t>
    </r>
    <r>
      <rPr>
        <sz val="11"/>
        <color theme="1" tint="0.499984740745262"/>
        <rFont val="Calibri"/>
        <family val="2"/>
        <scheme val="minor"/>
      </rPr>
      <t>Rating</t>
    </r>
  </si>
  <si>
    <t>YR 1</t>
  </si>
  <si>
    <t>YR 2</t>
  </si>
  <si>
    <t>YR 3</t>
  </si>
  <si>
    <r>
      <t xml:space="preserve">At what level(s) do we expect this technology to have an impact? </t>
    </r>
    <r>
      <rPr>
        <b/>
        <i/>
        <sz val="11"/>
        <color theme="1"/>
        <rFont val="Calibri"/>
        <family val="2"/>
        <scheme val="minor"/>
      </rPr>
      <t>Select all that apply</t>
    </r>
  </si>
  <si>
    <t>FINANCIAL SUSTAINABILITY</t>
  </si>
  <si>
    <t>USER APPROPRIATENESS</t>
  </si>
  <si>
    <r>
      <rPr>
        <b/>
        <sz val="8"/>
        <color theme="9"/>
        <rFont val="Wingdings 3"/>
        <family val="1"/>
        <charset val="2"/>
      </rPr>
      <t>u</t>
    </r>
    <r>
      <rPr>
        <b/>
        <sz val="11"/>
        <color theme="9"/>
        <rFont val="Calibri"/>
        <family val="2"/>
      </rPr>
      <t xml:space="preserve"> </t>
    </r>
    <r>
      <rPr>
        <b/>
        <i/>
        <sz val="11"/>
        <color theme="9"/>
        <rFont val="Calibri (Body)_x0000_"/>
      </rPr>
      <t>Development costs</t>
    </r>
  </si>
  <si>
    <t>Enter a number from 1 to 5 in each of the cells on the right</t>
  </si>
  <si>
    <t xml:space="preserve">       Somewhat confident</t>
  </si>
  <si>
    <t>Name of technology provider:</t>
  </si>
  <si>
    <t>Hello</t>
  </si>
  <si>
    <t>Enter % below</t>
  </si>
  <si>
    <t>RESILIENCE RELEVANCE</t>
  </si>
  <si>
    <t>Enter a number from 1 to 5 in each cell</t>
  </si>
  <si>
    <r>
      <t xml:space="preserve">What is the pace at which impact is required? </t>
    </r>
    <r>
      <rPr>
        <i/>
        <sz val="11"/>
        <color theme="1" tint="0.34998626667073579"/>
        <rFont val="Calibri (Body)_x0000_"/>
      </rPr>
      <t>(Enter a number from 1 to 5)</t>
    </r>
  </si>
  <si>
    <t>What is our budget for this technology?</t>
  </si>
  <si>
    <t>Reflection: What can we do to further facilitate user appropriateness?</t>
  </si>
  <si>
    <t>Reflection: What can we do to maximize positive impact/reduce negative impact?</t>
  </si>
  <si>
    <t>How well does our planned use of this technology impact each  of the following…</t>
  </si>
  <si>
    <t>If relevant, to what extent do we need our digital technology to have a disruptive impact in terms of…</t>
  </si>
  <si>
    <t>Reflection: What can we do to increase the likelihood of achieving the scale and impact we desire?</t>
  </si>
  <si>
    <t>Training &amp; capacity building of users</t>
  </si>
  <si>
    <t>Maintenance/subscription costs</t>
  </si>
  <si>
    <t xml:space="preserve"> IMPACT AND SCALE REQUIREMENTS</t>
  </si>
  <si>
    <t>OUR CAPACITY</t>
  </si>
  <si>
    <t>RISKS</t>
  </si>
  <si>
    <t>Are there any legal or regulatory factors that success is dependent on?</t>
  </si>
  <si>
    <t>How dependent is this technology of its users having access to the following?</t>
  </si>
  <si>
    <t>What partnerships do we need in order to increase the likelihood of success?</t>
  </si>
  <si>
    <t>DEPENDENCIES</t>
  </si>
  <si>
    <t>On a scale of 1-5, how confident are we that all necessary dependencies will be met?</t>
  </si>
  <si>
    <t>Reflection: What can we do to maximize the attainment of all of the above?</t>
  </si>
  <si>
    <t>Reflection: What mitigation approaches are necessary to minimize the above risks?</t>
  </si>
  <si>
    <t>On a scale of 1-5, how acceptable are the risks above?</t>
  </si>
  <si>
    <t>Does anyone on our team have the capacity to lead the implementation of this technology?</t>
  </si>
  <si>
    <t>Engage staff from HQ</t>
  </si>
  <si>
    <t>Rely on partners</t>
  </si>
  <si>
    <t>Privacy/Security</t>
  </si>
  <si>
    <t>Reputational</t>
  </si>
  <si>
    <t>Operational</t>
  </si>
  <si>
    <t>What is the probability and impact of this digital technology resulting in the following types of risks?</t>
  </si>
  <si>
    <t>Strategic</t>
  </si>
  <si>
    <t>Compliance</t>
  </si>
  <si>
    <t>Financial</t>
  </si>
  <si>
    <t>On a scale of 1-5, how confident are we in our ability to successfully implement this technology?</t>
  </si>
  <si>
    <t>Reflection: What additional resources do we need to increase our  implementation capacity?</t>
  </si>
  <si>
    <t>Given all of the above, how confident are we that this digital technology is appropriate in this instance given current circumstances?</t>
  </si>
  <si>
    <t>Based on the above, you may wish to consider…</t>
  </si>
  <si>
    <t>Risks Block</t>
  </si>
  <si>
    <t>Planning Tab</t>
  </si>
  <si>
    <t>Due Diligence Tab</t>
  </si>
  <si>
    <t>Principles for Digital Development</t>
  </si>
  <si>
    <t>End user</t>
  </si>
  <si>
    <t>Intrmdry</t>
  </si>
  <si>
    <t>Admin</t>
  </si>
  <si>
    <t>User Appropriateness Block</t>
  </si>
  <si>
    <t xml:space="preserve">Note that the above guidance is meant to be an initial recommendation for what you can explore from here.  </t>
  </si>
  <si>
    <t>This seems well aligned. Good!</t>
  </si>
  <si>
    <t>Is there anything better aligned to need?</t>
  </si>
  <si>
    <t>How can you nudge demand further?</t>
  </si>
  <si>
    <t>How will you reach those w/o access?</t>
  </si>
  <si>
    <t>If demand is low, why proceed?</t>
  </si>
  <si>
    <t>If access is low, why proceed?</t>
  </si>
  <si>
    <t>Can you overcome the capacity gap?</t>
  </si>
  <si>
    <t>How can you show a match w/ local values?</t>
  </si>
  <si>
    <t>How will you deal w/ conflicts w/ local values?</t>
  </si>
  <si>
    <t>If some user groups don't need it, why proceed?</t>
  </si>
  <si>
    <t>How can you build capacity further?</t>
  </si>
  <si>
    <t>Briefly describe their core service offerings or their technology platform/service that we are considering using:</t>
  </si>
  <si>
    <t>ORGANIZATIONAL &amp; TEAM CAPACITY</t>
  </si>
  <si>
    <t>BUSINESS MODEL VIABILITY</t>
  </si>
  <si>
    <t xml:space="preserve">ORGANIZATIONAL ALIGNMENT </t>
  </si>
  <si>
    <t>PRINCIPLES FOR DIGITAL DEVELOPMENT</t>
  </si>
  <si>
    <t>INNOVATIVENESS</t>
  </si>
  <si>
    <t>IMPACT AND SCALE (ACTUAL + PROJECTIONS)</t>
  </si>
  <si>
    <t>Analysis: If we decide to work with them, what will we have to keep in mind?</t>
  </si>
  <si>
    <t>Are their impact calculations based on reasonable and fair assumptions?</t>
  </si>
  <si>
    <t>Analysis: How does their past and projected impact align with our expectations?</t>
  </si>
  <si>
    <t>To the extent they are innovative, what they are doing is new to the…</t>
  </si>
  <si>
    <t>How do they define the unique selling point of their technology and/or firm?</t>
  </si>
  <si>
    <t>Analysis: How viable does this business model seem? What concerns do we have?</t>
  </si>
  <si>
    <t>Analysis: What is required for them to successfully implement this digital technology in a way that meets our needs?</t>
  </si>
  <si>
    <t>What was their total annual revenue and expenses for the past three years?</t>
  </si>
  <si>
    <t>Financial/monetary</t>
  </si>
  <si>
    <t>Donor/investor incentives</t>
  </si>
  <si>
    <t xml:space="preserve">What are others saying in terms of the technology providers' organizational and staff capacity? </t>
  </si>
  <si>
    <t>Working on use cases like ours</t>
  </si>
  <si>
    <t>How well does this technology align to our organizational priorities?</t>
  </si>
  <si>
    <t>Total projected expenses</t>
  </si>
  <si>
    <t>Total projected revenues</t>
  </si>
  <si>
    <t>Exponential</t>
  </si>
  <si>
    <t>Reflection: Based on our analysis, what are our next steps?</t>
  </si>
  <si>
    <t>Who will eventually be responsible for sustaining the implementation of this digital technology?  (i.e. who will own it over the long-term?)</t>
  </si>
  <si>
    <t>Variance btwn expenses and revenues</t>
  </si>
  <si>
    <t>PLANNING</t>
  </si>
  <si>
    <t>•</t>
  </si>
  <si>
    <t>IMPACT AND SCALE REQUIREMENTS</t>
  </si>
  <si>
    <t>DUE DILIGENCE</t>
  </si>
  <si>
    <r>
      <t xml:space="preserve">The </t>
    </r>
    <r>
      <rPr>
        <i/>
        <sz val="12"/>
        <color theme="1"/>
        <rFont val="Calibri"/>
        <family val="2"/>
        <scheme val="minor"/>
      </rPr>
      <t>Due Diligence</t>
    </r>
    <r>
      <rPr>
        <sz val="11"/>
        <color theme="1"/>
        <rFont val="Calibri"/>
        <family val="2"/>
        <scheme val="minor"/>
      </rPr>
      <t xml:space="preserve"> tab is divided into four sections:</t>
    </r>
  </si>
  <si>
    <t>A note about what this tool is not</t>
  </si>
  <si>
    <t>This tool is not meant to replace more in-depth planning and/or request for proposals/quotations processes that are used by many organizations. Rather, it intends to serve as a complementary tool that can help you to organize your research and analysis as part of your planning and due diligence processes. 
It is also not a guide to identifying whether a digital technology is completely appropriate to your needs. It assumes that some level of analysis has already been done to determine that a given digital technology is, in theory, appropriate to your needs. Once that is done, this tool intends to help you confirm whether the digital technology and providers of those technologies will likely be able to meet your needs in practice.
If you are not sure what approach to take to determine whether a given digital technology may be appropriate to your needs, some useful resources include:</t>
  </si>
  <si>
    <t>How to use this tool</t>
  </si>
  <si>
    <r>
      <t xml:space="preserve">Completing this tab will depend on information from the digital technology provider you are thinking about working with. You can use the Digital Technology for Resilience Due Diligence Questionnaire (available for download at </t>
    </r>
    <r>
      <rPr>
        <i/>
        <sz val="12"/>
        <color theme="9" tint="-0.249977111117893"/>
        <rFont val="Calibri (Body)_x0000_"/>
      </rPr>
      <t>https://sites.google.com/view/digitaltech4resilience/tools</t>
    </r>
    <r>
      <rPr>
        <sz val="11"/>
        <color theme="1"/>
        <rFont val="Calibri"/>
        <family val="2"/>
        <scheme val="minor"/>
      </rPr>
      <t xml:space="preserve">) that we have developed to help you to easily collect this information from the provider. 
If you are planning on using this in conjunction with your procurement process, we recommend only using the </t>
    </r>
    <r>
      <rPr>
        <i/>
        <sz val="12"/>
        <color theme="1"/>
        <rFont val="Calibri"/>
        <family val="2"/>
        <scheme val="minor"/>
      </rPr>
      <t>Due Diligence</t>
    </r>
    <r>
      <rPr>
        <sz val="11"/>
        <color theme="1"/>
        <rFont val="Calibri"/>
        <family val="2"/>
        <scheme val="minor"/>
      </rPr>
      <t xml:space="preserve"> tab on shortlisted technology providers, rather than on all applicants. If you plan to use the </t>
    </r>
    <r>
      <rPr>
        <i/>
        <sz val="12"/>
        <color theme="1"/>
        <rFont val="Calibri"/>
        <family val="2"/>
        <scheme val="minor"/>
      </rPr>
      <t>Due Diligence</t>
    </r>
    <r>
      <rPr>
        <sz val="11"/>
        <color theme="1"/>
        <rFont val="Calibri"/>
        <family val="2"/>
        <scheme val="minor"/>
      </rPr>
      <t xml:space="preserve"> tab with more than one provider for the same planned use of digital technology, we recommend saving one version of this Excel document per provider after you have completed the </t>
    </r>
    <r>
      <rPr>
        <i/>
        <sz val="12"/>
        <color theme="1"/>
        <rFont val="Calibri"/>
        <family val="2"/>
        <scheme val="minor"/>
      </rPr>
      <t>Planning</t>
    </r>
    <r>
      <rPr>
        <sz val="11"/>
        <color theme="1"/>
        <rFont val="Calibri"/>
        <family val="2"/>
        <scheme val="minor"/>
      </rPr>
      <t xml:space="preserve"> section.</t>
    </r>
  </si>
  <si>
    <t>SUMMARY</t>
  </si>
  <si>
    <r>
      <t xml:space="preserve">The </t>
    </r>
    <r>
      <rPr>
        <i/>
        <sz val="12"/>
        <color theme="1"/>
        <rFont val="Calibri"/>
        <family val="2"/>
        <scheme val="minor"/>
      </rPr>
      <t>Summary</t>
    </r>
    <r>
      <rPr>
        <sz val="11"/>
        <color theme="1"/>
        <rFont val="Calibri"/>
        <family val="2"/>
        <scheme val="minor"/>
      </rPr>
      <t xml:space="preserve"> tab provides a dashboard look at key data points from the </t>
    </r>
    <r>
      <rPr>
        <i/>
        <sz val="12"/>
        <color theme="1"/>
        <rFont val="Calibri"/>
        <family val="2"/>
        <scheme val="minor"/>
      </rPr>
      <t>Planning</t>
    </r>
    <r>
      <rPr>
        <sz val="11"/>
        <color theme="1"/>
        <rFont val="Calibri"/>
        <family val="2"/>
        <scheme val="minor"/>
      </rPr>
      <t xml:space="preserve"> and </t>
    </r>
    <r>
      <rPr>
        <i/>
        <sz val="12"/>
        <color theme="1"/>
        <rFont val="Calibri"/>
        <family val="2"/>
        <scheme val="minor"/>
      </rPr>
      <t>Due Diligence</t>
    </r>
    <r>
      <rPr>
        <sz val="11"/>
        <color theme="1"/>
        <rFont val="Calibri"/>
        <family val="2"/>
        <scheme val="minor"/>
      </rPr>
      <t xml:space="preserve"> tabs. It is intended to help you to share your findings with other colleagues who may not be interested in all of the details contained in those two tabs. </t>
    </r>
  </si>
  <si>
    <r>
      <t xml:space="preserve">The </t>
    </r>
    <r>
      <rPr>
        <i/>
        <sz val="12"/>
        <color theme="1"/>
        <rFont val="Calibri"/>
        <family val="2"/>
        <scheme val="minor"/>
      </rPr>
      <t>Planning</t>
    </r>
    <r>
      <rPr>
        <sz val="11"/>
        <color theme="1"/>
        <rFont val="Calibri"/>
        <family val="2"/>
        <scheme val="minor"/>
      </rPr>
      <t xml:space="preserve"> tab is divided into four sections consisting of nine different blocks:</t>
    </r>
  </si>
  <si>
    <t>Editing this tool</t>
  </si>
  <si>
    <t>How do we expect to be able to pay for the ongoing implementation of this digital technology?</t>
  </si>
  <si>
    <r>
      <rPr>
        <b/>
        <sz val="8"/>
        <color theme="9"/>
        <rFont val="Wingdings 3"/>
        <family val="1"/>
        <charset val="2"/>
      </rPr>
      <t>u</t>
    </r>
    <r>
      <rPr>
        <b/>
        <sz val="11"/>
        <color theme="9"/>
        <rFont val="Calibri"/>
        <family val="2"/>
      </rPr>
      <t xml:space="preserve"> </t>
    </r>
    <r>
      <rPr>
        <b/>
        <i/>
        <sz val="11"/>
        <color theme="9"/>
        <rFont val="Calibri (Body)_x0000_"/>
      </rPr>
      <t>Recurring/operational costs</t>
    </r>
  </si>
  <si>
    <r>
      <rPr>
        <b/>
        <sz val="8"/>
        <color theme="9"/>
        <rFont val="Wingdings 3"/>
        <family val="1"/>
        <charset val="2"/>
      </rPr>
      <t>u</t>
    </r>
    <r>
      <rPr>
        <b/>
        <sz val="11"/>
        <color theme="9"/>
        <rFont val="Calibri (Body)_x0000_"/>
      </rPr>
      <t xml:space="preserve"> </t>
    </r>
    <r>
      <rPr>
        <b/>
        <i/>
        <sz val="11"/>
        <color theme="9"/>
        <rFont val="Calibri (Body)_x0000_"/>
      </rPr>
      <t>Revenue generation</t>
    </r>
  </si>
  <si>
    <t>If no, what will we do to ensure proper implementation?</t>
  </si>
  <si>
    <t>Option 1</t>
  </si>
  <si>
    <t>Option 2</t>
  </si>
  <si>
    <t>Option 3</t>
  </si>
  <si>
    <t xml:space="preserve"> </t>
  </si>
  <si>
    <t xml:space="preserve"> FINAL ANALYSIS</t>
  </si>
  <si>
    <r>
      <rPr>
        <b/>
        <sz val="12"/>
        <color theme="9" tint="-0.249977111117893"/>
        <rFont val="Calibri (Body)_x0000_"/>
      </rPr>
      <t>Overview</t>
    </r>
    <r>
      <rPr>
        <sz val="12"/>
        <color theme="1"/>
        <rFont val="Calibri"/>
        <family val="2"/>
        <scheme val="minor"/>
      </rPr>
      <t xml:space="preserve">, which is where you can input some basic details about your plans
</t>
    </r>
    <r>
      <rPr>
        <b/>
        <sz val="12"/>
        <color theme="9" tint="-0.249977111117893"/>
        <rFont val="Calibri (Body)_x0000_"/>
      </rPr>
      <t>Technology Alignment</t>
    </r>
    <r>
      <rPr>
        <sz val="12"/>
        <color theme="1"/>
        <rFont val="Calibri"/>
        <family val="2"/>
        <scheme val="minor"/>
      </rPr>
      <t xml:space="preserve">, which includes blocks on User Appropriateness, Organizational Priorities, and Resilience Relevance
</t>
    </r>
    <r>
      <rPr>
        <b/>
        <sz val="12"/>
        <color theme="9" tint="-0.249977111117893"/>
        <rFont val="Calibri (Body)_x0000_"/>
      </rPr>
      <t>Scale and Sustainability</t>
    </r>
    <r>
      <rPr>
        <sz val="12"/>
        <color theme="1"/>
        <rFont val="Calibri"/>
        <family val="2"/>
        <scheme val="minor"/>
      </rPr>
      <t xml:space="preserve">, which includes blocks on Impact and Scale Requirements, and Financial Sustainability
</t>
    </r>
    <r>
      <rPr>
        <b/>
        <sz val="12"/>
        <color theme="9" tint="-0.249977111117893"/>
        <rFont val="Calibri (Body)_x0000_"/>
      </rPr>
      <t>Implementation Considerations</t>
    </r>
    <r>
      <rPr>
        <sz val="12"/>
        <color theme="1"/>
        <rFont val="Calibri"/>
        <family val="2"/>
        <scheme val="minor"/>
      </rPr>
      <t>, which includes blocks on Our Capacity (meaning your capacity), Risks, and Pre-conditions and Dependencies</t>
    </r>
  </si>
  <si>
    <t xml:space="preserve">   </t>
  </si>
  <si>
    <t xml:space="preserve">    Somewhat confident</t>
  </si>
  <si>
    <t>How well does our planned use of this technology impact each of the following…</t>
  </si>
  <si>
    <t>What this tool is</t>
  </si>
  <si>
    <t xml:space="preserve">This tool intends to help resilience practitioners like you better plan for how to use a particular digital technology in your projects and programs, as well as to provide a framework on how to conduct a basic level of due diligence on digital technology providers that you have already identified as potential partners. </t>
  </si>
  <si>
    <r>
      <t xml:space="preserve">The information that you will need to complete the </t>
    </r>
    <r>
      <rPr>
        <i/>
        <sz val="12"/>
        <color theme="1"/>
        <rFont val="Calibri"/>
        <family val="2"/>
        <scheme val="minor"/>
      </rPr>
      <t>Planning</t>
    </r>
    <r>
      <rPr>
        <sz val="12"/>
        <color theme="1"/>
        <rFont val="Calibri"/>
        <family val="2"/>
        <scheme val="minor"/>
      </rPr>
      <t xml:space="preserve"> tab will primarily come from your internal discussions and analysis, however, you may also need to gather external information, particularly as it relates to your target users, to best complete the sections in this tab. While you be completing this tab at a point in time for a specific digital technology idea you have, should you move forward with implementation, we encourage you to revisit what you have entered here from time to time during implementation to assist with monitoring and evaluation.</t>
    </r>
  </si>
  <si>
    <t>Do they take the privacy &amp; security of users seriously?</t>
  </si>
  <si>
    <t>Why does this provider want to work with us?</t>
  </si>
  <si>
    <r>
      <t>(Our Organization</t>
    </r>
    <r>
      <rPr>
        <i/>
        <sz val="12"/>
        <color theme="9" tint="-0.499984740745262"/>
        <rFont val="Calibri (Body)_x0000_"/>
      </rPr>
      <t>)</t>
    </r>
  </si>
  <si>
    <t>(Technology Provider)</t>
  </si>
  <si>
    <t>What are our best estimates of the cost to develop or customize this technology?</t>
  </si>
  <si>
    <t>What is the pace at which impact is required?</t>
  </si>
  <si>
    <t>To what extent do we need the technology to have a disruptive impact in terms of…</t>
  </si>
  <si>
    <t>To what extent has their digital technology had a disruptive impact in terms of…</t>
  </si>
  <si>
    <t>On a scale of 1-5, how acceptable are the risks identified?</t>
  </si>
  <si>
    <t>How confident are we that this digital technology is appropriate in this instance given current circumstances?</t>
  </si>
  <si>
    <t>How confident are we that the technology provider can appropriately achieve what we require?</t>
  </si>
  <si>
    <r>
      <t xml:space="preserve">• The Principles for Digital Development - </t>
    </r>
    <r>
      <rPr>
        <i/>
        <sz val="12"/>
        <color theme="9" tint="-0.249977111117893"/>
        <rFont val="Calibri (Body)_x0000_"/>
      </rPr>
      <t xml:space="preserve">http://digitalprinciples.org/  </t>
    </r>
    <r>
      <rPr>
        <sz val="12"/>
        <color theme="1"/>
        <rFont val="Calibri"/>
        <family val="2"/>
        <scheme val="minor"/>
      </rPr>
      <t xml:space="preserve">
• Organizational Guide to ICT4D - </t>
    </r>
    <r>
      <rPr>
        <i/>
        <sz val="12"/>
        <color theme="9" tint="-0.249977111117893"/>
        <rFont val="Calibri (Body)_x0000_"/>
      </rPr>
      <t xml:space="preserve">http://solutionscenter.nethope.org/toolkit/view/organizational-guide-to-ict4d  </t>
    </r>
    <r>
      <rPr>
        <sz val="12"/>
        <color theme="1"/>
        <rFont val="Calibri"/>
        <family val="2"/>
        <scheme val="minor"/>
      </rPr>
      <t xml:space="preserve">
• Integrating Mobiles into Development Projects -</t>
    </r>
    <r>
      <rPr>
        <i/>
        <sz val="12"/>
        <color theme="9" tint="-0.249977111117893"/>
        <rFont val="Calibri (Body)_x0000_"/>
      </rPr>
      <t xml:space="preserve"> https://www.fhi360.org/resource/integrating-mobiles-development-projects</t>
    </r>
  </si>
  <si>
    <r>
      <t xml:space="preserve">The final version of this tool was developed together by Josh Woodard (content) and Irinn Vinaiphat (design) from FHI 360. If you have any questions about the tool, please email Josh Woodard at </t>
    </r>
    <r>
      <rPr>
        <u/>
        <sz val="11"/>
        <color rgb="FF0563C1"/>
        <rFont val="Calibri"/>
        <family val="2"/>
        <scheme val="minor"/>
      </rPr>
      <t>jwoodard@fhi360.org</t>
    </r>
    <r>
      <rPr>
        <sz val="11"/>
        <color theme="1"/>
        <rFont val="Calibri"/>
        <family val="2"/>
        <scheme val="minor"/>
      </rPr>
      <t xml:space="preserve">. To learn more about the other activities completed under this Rockefeller Foundation grant to FHI 360, visit </t>
    </r>
    <r>
      <rPr>
        <u/>
        <sz val="11"/>
        <color rgb="FF0563C1"/>
        <rFont val="Calibri"/>
        <family val="2"/>
        <scheme val="minor"/>
      </rPr>
      <t>https://sites.google.com/view/digitaltech4resilience/</t>
    </r>
  </si>
  <si>
    <r>
      <t xml:space="preserve">No two situations are completely alike. Therefore, we want to encourage you to modify this tool to meet your needs. To prevent users from accidentally deleting any content that is not intended to be edited, we have protected the workbook and all of its worksheets. To make any edits to a worksheet, you must first unlock it by going to the Review tab in the Excel menu bar and selecting 'Unprotect sheet'. To make it easier to edit, we have not password protected each worksheet. However, the password to unlock the entire workbook is: </t>
    </r>
    <r>
      <rPr>
        <b/>
        <sz val="12"/>
        <color theme="9" tint="-0.249977111117893"/>
        <rFont val="Calibri (Body)"/>
      </rPr>
      <t>DT4Resilience</t>
    </r>
    <r>
      <rPr>
        <sz val="12"/>
        <color theme="1"/>
        <rFont val="Calibri"/>
        <family val="2"/>
        <scheme val="minor"/>
      </rPr>
      <t xml:space="preserve">
If you wish to edit any of the existing dropdown menus, you can do so in the </t>
    </r>
    <r>
      <rPr>
        <i/>
        <sz val="12"/>
        <color theme="1"/>
        <rFont val="Calibri"/>
        <family val="2"/>
        <scheme val="minor"/>
      </rPr>
      <t>Dropdown Options</t>
    </r>
    <r>
      <rPr>
        <sz val="11"/>
        <color theme="1"/>
        <rFont val="Calibri"/>
        <family val="2"/>
        <scheme val="minor"/>
      </rPr>
      <t xml:space="preserve"> tab. Simply click over to that tab, find the question whose answers you want to edit, and change accordingly. If you want to add more options, we recommend that you insert a new row above the last row in that list so that Excel keeps all of the options linked to the question.
You can also make changes to the </t>
    </r>
    <r>
      <rPr>
        <i/>
        <sz val="12"/>
        <color theme="1"/>
        <rFont val="Calibri"/>
        <family val="2"/>
        <scheme val="minor"/>
      </rPr>
      <t>Planning</t>
    </r>
    <r>
      <rPr>
        <sz val="11"/>
        <color theme="1"/>
        <rFont val="Calibri"/>
        <family val="2"/>
        <scheme val="minor"/>
      </rPr>
      <t xml:space="preserve">, </t>
    </r>
    <r>
      <rPr>
        <i/>
        <sz val="12"/>
        <color theme="1"/>
        <rFont val="Calibri"/>
        <family val="2"/>
        <scheme val="minor"/>
      </rPr>
      <t>Due Diligence</t>
    </r>
    <r>
      <rPr>
        <sz val="11"/>
        <color theme="1"/>
        <rFont val="Calibri"/>
        <family val="2"/>
        <scheme val="minor"/>
      </rPr>
      <t xml:space="preserve">, and </t>
    </r>
    <r>
      <rPr>
        <i/>
        <sz val="12"/>
        <color theme="1"/>
        <rFont val="Calibri"/>
        <family val="2"/>
        <scheme val="minor"/>
      </rPr>
      <t>Summary</t>
    </r>
    <r>
      <rPr>
        <sz val="11"/>
        <color theme="1"/>
        <rFont val="Calibri"/>
        <family val="2"/>
        <scheme val="minor"/>
      </rPr>
      <t xml:space="preserve"> tabs, should you want to modify any of the questions or sections by unlocking those worksheets.</t>
    </r>
  </si>
  <si>
    <r>
      <t xml:space="preserve">In addition to this tab, the tool is divided into four different tabs (or worksheets): </t>
    </r>
    <r>
      <rPr>
        <i/>
        <sz val="12"/>
        <color theme="1"/>
        <rFont val="Calibri"/>
        <family val="2"/>
        <scheme val="minor"/>
      </rPr>
      <t>Planning, Due Diligence, Summary</t>
    </r>
    <r>
      <rPr>
        <sz val="12"/>
        <color theme="1"/>
        <rFont val="Calibri"/>
        <family val="2"/>
        <scheme val="minor"/>
      </rPr>
      <t xml:space="preserve">, and </t>
    </r>
    <r>
      <rPr>
        <i/>
        <sz val="12"/>
        <color theme="1"/>
        <rFont val="Calibri"/>
        <family val="2"/>
        <scheme val="minor"/>
      </rPr>
      <t>Dropdown Options</t>
    </r>
    <r>
      <rPr>
        <sz val="12"/>
        <color theme="1"/>
        <rFont val="Calibri"/>
        <family val="2"/>
        <scheme val="minor"/>
      </rPr>
      <t xml:space="preserve">. The two tabs that you will primarily use for inputting information are </t>
    </r>
    <r>
      <rPr>
        <i/>
        <sz val="12"/>
        <color theme="1"/>
        <rFont val="Calibri"/>
        <family val="2"/>
        <scheme val="minor"/>
      </rPr>
      <t>Planning</t>
    </r>
    <r>
      <rPr>
        <sz val="12"/>
        <color theme="1"/>
        <rFont val="Calibri"/>
        <family val="2"/>
        <scheme val="minor"/>
      </rPr>
      <t xml:space="preserve"> and </t>
    </r>
    <r>
      <rPr>
        <i/>
        <sz val="12"/>
        <color theme="1"/>
        <rFont val="Calibri"/>
        <family val="2"/>
        <scheme val="minor"/>
      </rPr>
      <t>Due Diligence</t>
    </r>
    <r>
      <rPr>
        <sz val="12"/>
        <color theme="1"/>
        <rFont val="Calibri"/>
        <family val="2"/>
        <scheme val="minor"/>
      </rPr>
      <t xml:space="preserve">. 
Within both of these tabs, you will find sections consisting of different blocks, or sub-sections. Each section is intentionally brief, aiming to capture only the most pertinent information needed for rapid planning and due diligence. Within each section, you will find a mix of text boxes, dropdown menus, checkboxes and ranking questions. Some of the sections include formulas that will auto-calculate responses for you based on your inputs to certain questions.
For the ranking questions, once you click in the cell you will see a window pop up prompting you to input a number based on a specified range. Once you do so, it will fill in that cell with a color, either based on a heatmap or a bar.
Whenever you see a red triangle in the top right corner of text, such as the example below:
it means that there is guidance about that text embedded as a comment. Simply put your mouse over the text to reveal the guidance.
Below is an overview of what you find in the </t>
    </r>
    <r>
      <rPr>
        <i/>
        <sz val="12"/>
        <color theme="1"/>
        <rFont val="Calibri"/>
        <family val="2"/>
        <scheme val="minor"/>
      </rPr>
      <t>Planning</t>
    </r>
    <r>
      <rPr>
        <sz val="12"/>
        <color theme="1"/>
        <rFont val="Calibri"/>
        <family val="2"/>
        <scheme val="minor"/>
      </rPr>
      <t xml:space="preserve">, </t>
    </r>
    <r>
      <rPr>
        <i/>
        <sz val="12"/>
        <color theme="1"/>
        <rFont val="Calibri"/>
        <family val="2"/>
        <scheme val="minor"/>
      </rPr>
      <t>Due Diligence</t>
    </r>
    <r>
      <rPr>
        <sz val="12"/>
        <color theme="1"/>
        <rFont val="Calibri"/>
        <family val="2"/>
        <scheme val="minor"/>
      </rPr>
      <t xml:space="preserve"> and </t>
    </r>
    <r>
      <rPr>
        <i/>
        <sz val="12"/>
        <color theme="1"/>
        <rFont val="Calibri"/>
        <family val="2"/>
        <scheme val="minor"/>
      </rPr>
      <t>Summary</t>
    </r>
    <r>
      <rPr>
        <sz val="12"/>
        <color theme="1"/>
        <rFont val="Calibri"/>
        <family val="2"/>
        <scheme val="minor"/>
      </rPr>
      <t xml:space="preserve"> tabs. The </t>
    </r>
    <r>
      <rPr>
        <i/>
        <sz val="12"/>
        <color theme="1"/>
        <rFont val="Calibri"/>
        <family val="2"/>
        <scheme val="minor"/>
      </rPr>
      <t>Dropdown Options</t>
    </r>
    <r>
      <rPr>
        <sz val="12"/>
        <color theme="1"/>
        <rFont val="Calibri"/>
        <family val="2"/>
        <scheme val="minor"/>
      </rPr>
      <t xml:space="preserve"> tab will be explained in more detail under the section </t>
    </r>
    <r>
      <rPr>
        <b/>
        <sz val="12"/>
        <color theme="1"/>
        <rFont val="Calibri"/>
        <family val="2"/>
        <scheme val="minor"/>
      </rPr>
      <t>Editing this tool</t>
    </r>
    <r>
      <rPr>
        <sz val="12"/>
        <color theme="1"/>
        <rFont val="Calibri"/>
        <family val="2"/>
        <scheme val="minor"/>
      </rPr>
      <t>.</t>
    </r>
  </si>
  <si>
    <t>How do we believe this technology will help us to better achieve our objectives?</t>
  </si>
  <si>
    <t>What are this technology providers' major weaknesses?</t>
  </si>
  <si>
    <t>What are their plans to grow/sustain their business over the next 3-5 years?</t>
  </si>
  <si>
    <t>Additional donor funding</t>
  </si>
  <si>
    <t>Environmental</t>
  </si>
  <si>
    <r>
      <t>To what extent does this technology have the potential to address the following resilience attributes?</t>
    </r>
    <r>
      <rPr>
        <b/>
        <i/>
        <sz val="11"/>
        <color theme="1"/>
        <rFont val="Calibri"/>
        <family val="2"/>
        <scheme val="minor"/>
      </rPr>
      <t xml:space="preserve"> Mouse over each attribute for a definition.</t>
    </r>
  </si>
  <si>
    <r>
      <rPr>
        <b/>
        <sz val="12"/>
        <color theme="9" tint="-0.249977111117893"/>
        <rFont val="Calibri (Body)_x0000_"/>
      </rPr>
      <t>Background</t>
    </r>
    <r>
      <rPr>
        <sz val="11"/>
        <color theme="1"/>
        <rFont val="Calibri"/>
        <family val="2"/>
        <scheme val="minor"/>
      </rPr>
      <t xml:space="preserve">, which is where you can input some basic information about the digital technology provider
</t>
    </r>
    <r>
      <rPr>
        <b/>
        <sz val="12"/>
        <color theme="9" tint="-0.249977111117893"/>
        <rFont val="Calibri (Body)_x0000_"/>
      </rPr>
      <t>Technology Provider Alignment</t>
    </r>
    <r>
      <rPr>
        <sz val="11"/>
        <color theme="1"/>
        <rFont val="Calibri"/>
        <family val="2"/>
        <scheme val="minor"/>
      </rPr>
      <t xml:space="preserve">, which includes blocks on their Organizational and Team Capacity, Business Model Viability, and </t>
    </r>
    <r>
      <rPr>
        <sz val="12"/>
        <color theme="1"/>
        <rFont val="Calibri"/>
        <family val="2"/>
        <scheme val="minor"/>
      </rPr>
      <t xml:space="preserve">Impact and Scale (Actual + Projections) </t>
    </r>
    <r>
      <rPr>
        <sz val="11"/>
        <color theme="1"/>
        <rFont val="Calibri"/>
        <family val="2"/>
        <scheme val="minor"/>
      </rPr>
      <t xml:space="preserve">
</t>
    </r>
    <r>
      <rPr>
        <b/>
        <sz val="12"/>
        <color theme="9" tint="-0.249977111117893"/>
        <rFont val="Calibri (Body)_x0000_"/>
      </rPr>
      <t>Optional Factors</t>
    </r>
    <r>
      <rPr>
        <sz val="11"/>
        <color theme="1"/>
        <rFont val="Calibri"/>
        <family val="2"/>
        <scheme val="minor"/>
      </rPr>
      <t xml:space="preserve">, which includes blocks on Organizational Alignment, Alignment with the Principles for Digital Development, and Innovativeness
</t>
    </r>
    <r>
      <rPr>
        <b/>
        <sz val="12"/>
        <color theme="9" tint="-0.249977111117893"/>
        <rFont val="Calibri (Body)_x0000_"/>
      </rPr>
      <t>Final Analysis</t>
    </r>
    <r>
      <rPr>
        <sz val="11"/>
        <color theme="1"/>
        <rFont val="Calibri"/>
        <family val="2"/>
        <scheme val="minor"/>
      </rPr>
      <t>, which is where you will be asked to do your final analysis of how well they fit with your needs</t>
    </r>
  </si>
  <si>
    <t>Extension staff</t>
  </si>
  <si>
    <t>Small scale pig farmers</t>
  </si>
  <si>
    <t>Medium scale pig farmers</t>
  </si>
  <si>
    <t>Iliterate farmers</t>
  </si>
  <si>
    <t>Literate farmers</t>
  </si>
  <si>
    <t>Pig aggregators</t>
  </si>
  <si>
    <t>Input and services suppliers</t>
  </si>
  <si>
    <t>Catalyzing technological use and adoption in extension?</t>
  </si>
  <si>
    <t>To use the app for training extension staff on formulations using local feed ingredients and not concentrates</t>
  </si>
  <si>
    <t>We hope to change mindset on feeding from belief that pigs eat too much through use of standard feeds calculated by this Feed Calculator.
We also hope to shift practise from reliance on feed concentrate to use of local ingerdients with the same outcome- growth rate, weight, fat etc.</t>
  </si>
  <si>
    <t>ILRI, MAAIF</t>
  </si>
  <si>
    <t>Extension staff(private and public), some farmers</t>
  </si>
  <si>
    <t>Feed Calculator developers, MAAIF</t>
  </si>
  <si>
    <t>Have training of extension staff to increase no of agents familiar with the calculator's use.
Train users more on weight measures for feeds</t>
  </si>
  <si>
    <t>High demand from farmers
There's need for a cost effective feed formulation and this technology provides this
Feeding is a key tenent in piggery as it impacts on costs and quality of end product
Technology is good job aid for extension staff when guiding the farmer on feeds from locally available materials and the right quantities</t>
  </si>
  <si>
    <t>Sensitise all actors in the vc about the feed calculator and not just the target group
Increase interaction btw farmers and extension workers to increase use of this technology
Train super users from each target district
Include in training the ease of using and the cost benefot</t>
  </si>
  <si>
    <t>The small scale pig farmer</t>
  </si>
  <si>
    <t xml:space="preserve">Resilience to use avaible feed resources appropirately for maximum benefits in piggery
</t>
  </si>
  <si>
    <t xml:space="preserve">Include local available feed ingredients
Include pictorials for ease of reference esp for the iliterate
Train extension staff and farmers on the linkages in feed-cost-pig weight-time
</t>
  </si>
  <si>
    <t>Masaka, Mukono, Kampala</t>
  </si>
  <si>
    <t>Reduced cost of feeding pigs
Better weight gains per unit cost
Increased knowledge on feeds and feeding by farmers, extension staff
Increased production of pigs</t>
  </si>
  <si>
    <t xml:space="preserve">Bringing about organizational change in extension? </t>
  </si>
  <si>
    <t>Reduce the extension worker farmer ratio by having more extension agents trained on use of this technology
Increase awareness on availability of this technology to create demand by the farmers</t>
  </si>
  <si>
    <t>Show farmers how much cost this technology will save for them 
Make it more affordable to users</t>
  </si>
  <si>
    <t>Availability of android powered phones by extension staff
Train super users /trainers at the district extension office
Whether the illiterate farmers will be able to understand the rations including quantities</t>
  </si>
  <si>
    <t xml:space="preserve">Training of district extension staff
Android phone ownership by extension staff
Availability of internet </t>
  </si>
  <si>
    <t xml:space="preserve">Introduce the technology gradually without the farmers having to suddenly abandon their curent feeding regimes
Make the technology affordable for the farmer
Make the technolog usable by the illiterate farmer
Legal contract/MOU
</t>
  </si>
  <si>
    <t xml:space="preserve">Technology needs to conform to Uganda Communication Commision regulations
Feed formulation protocols need to conform to international feed standards
Intellectual property rights for the tech owners
</t>
  </si>
  <si>
    <t>Technology needs to use village extension agents as facilitators to farmers</t>
  </si>
  <si>
    <t>Target all extension agents with training and access to the technology i.e. private and public extension agents
Explore ussd feed formulation protocols to accommodate feature phone users</t>
  </si>
  <si>
    <t>All VC stakeholders need to be sensitised on the technology during rollout
There needs a realtime feedback loop between users and developers/adminstrators to act on issues arising that might have a negative impact on farmers's and agents perception on digital solutions for agriculture</t>
  </si>
  <si>
    <t>The end user will eventually pay for the service
The service provider plans to introduce a model (in 2020) where use of the calculator is free to the end user</t>
  </si>
  <si>
    <t>Wonekha Deogracious (MAAIF Entebbe), Lawrence Mayega (MAAIF Masaka), Nsubuga David (MAAIF Entebbe), Edwin Kang'ethe (ILRI)</t>
  </si>
  <si>
    <t>Does the partner seem to have sufficient staff capacity?</t>
  </si>
  <si>
    <t>Working through agent model
User friendly solution
Well grounded in feed science
Already working in our type of usecases</t>
  </si>
  <si>
    <t>Their technology is not publiced enough
Subscirption can be lower to accommodate farmers with few animals like 3-4
Has not worked with MAAIF yet, MAAIF not fully aware of this work</t>
  </si>
  <si>
    <t>MAAIF involvement
Adequate awareness among extension agents</t>
  </si>
  <si>
    <t>Cental, East, Mbarara, Kampala, Wakiso, Mkono, Lira etc. Users in all over the country for the different species.</t>
  </si>
  <si>
    <t>Improve feeding extension work
Reduce pig feeding costs</t>
  </si>
  <si>
    <t>Number of downloads of app
Number of registrations of users
Site visits
Feedback from 'Proud User Program'</t>
  </si>
  <si>
    <t>Make the app free and earn from advertisements instead</t>
  </si>
  <si>
    <t>The current pay as you use model is viable since it is mostly agents who will help farmes compute feed proportions and share the regime with the farmer. As it stands and considering our farmers' demographics, they would not be able to use the app without help even if they possessed an android phone.</t>
  </si>
  <si>
    <t>Make low-cost &amp; high-quality recipes</t>
  </si>
  <si>
    <t>The calculator uses local feed ingredients to provide a feeding regime and not necessary on concentrates that can be too expensive for our target farmers
Use of agent model to help farmers compute feeding regimes
Private sector driven since the technology owner is a social enterprise</t>
  </si>
  <si>
    <t>Cost effective production systems is a shared impact expectation
Feed calculations are based on science</t>
  </si>
  <si>
    <t>This is social enterprise and a private business with ownership in the Netherlands and not in Uganda.
Technology requires training of super user/agents in the target districts
There's a subscription fee involved for the agents to use the app in extension</t>
  </si>
  <si>
    <t xml:space="preserve">Changing mindset from thinking pigs have to feed a lot
Helping farmers to embrace local feed ingredients
Helping farmers realise you can feed pigs with balanced diet from low cost feeds
Help farmers cut feeding cost hence lower cost of production </t>
  </si>
  <si>
    <t>A mobile based app that computes least cost feed for livestock based on local feed ingredients available to the farmer.</t>
  </si>
  <si>
    <t xml:space="preserve">Wonekha Deogracious (MAAIF Entebbe), Lawrence Mayega (MAAIF Masaka), Nsubuga David (MAAIF Entebbe), Edwin Kang'ethe (ILRI) </t>
  </si>
  <si>
    <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</si>
</sst>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164" formatCode=";;;"/>
    <numFmt numFmtId="165" formatCode="_([$$-409]* #,##0.00_);_([$$-409]* \(#,##0.00\);_([$$-409]* &quot;-&quot;??_);_(@_)"/>
    <numFmt numFmtId="166" formatCode="[$-409]mmmm\ d\,\ yyyy;@"/>
    <numFmt numFmtId="167" formatCode="&quot;$&quot;#,##0.00"/>
  </numFmts>
  <fonts count="82">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b/>
      <sz val="11"/>
      <color theme="1"/>
      <name val="Calibri"/>
      <family val="2"/>
      <scheme val="minor"/>
    </font>
    <font>
      <sz val="11"/>
      <color theme="1"/>
      <name val="Calibri"/>
      <family val="2"/>
      <scheme val="minor"/>
    </font>
    <font>
      <b/>
      <i/>
      <sz val="11"/>
      <color theme="1"/>
      <name val="Calibri"/>
      <family val="2"/>
      <scheme val="minor"/>
    </font>
    <font>
      <i/>
      <sz val="11"/>
      <color theme="1"/>
      <name val="Calibri"/>
      <family val="2"/>
      <scheme val="minor"/>
    </font>
    <font>
      <sz val="8"/>
      <color theme="1"/>
      <name val="Calibri"/>
      <family val="2"/>
      <scheme val="minor"/>
    </font>
    <font>
      <sz val="9"/>
      <color indexed="81"/>
      <name val="Tahoma"/>
      <family val="2"/>
    </font>
    <font>
      <b/>
      <sz val="9"/>
      <color indexed="81"/>
      <name val="Tahoma"/>
      <family val="2"/>
    </font>
    <font>
      <i/>
      <sz val="10"/>
      <color theme="1"/>
      <name val="Calibri"/>
      <family val="2"/>
      <scheme val="minor"/>
    </font>
    <font>
      <sz val="11"/>
      <color theme="0"/>
      <name val="Calibri"/>
      <family val="2"/>
      <scheme val="minor"/>
    </font>
    <font>
      <b/>
      <sz val="11"/>
      <color theme="0"/>
      <name val="Calibri"/>
      <family val="2"/>
      <scheme val="minor"/>
    </font>
    <font>
      <sz val="11"/>
      <name val="Calibri"/>
      <family val="2"/>
      <scheme val="minor"/>
    </font>
    <font>
      <b/>
      <sz val="11"/>
      <name val="Calibri"/>
      <family val="2"/>
      <scheme val="minor"/>
    </font>
    <font>
      <u/>
      <sz val="11"/>
      <color theme="1"/>
      <name val="Calibri"/>
      <family val="2"/>
      <scheme val="minor"/>
    </font>
    <font>
      <b/>
      <sz val="12"/>
      <color theme="1"/>
      <name val="Calibri"/>
      <family val="2"/>
      <scheme val="minor"/>
    </font>
    <font>
      <b/>
      <sz val="9"/>
      <color rgb="FF000000"/>
      <name val="Tahoma"/>
      <family val="2"/>
    </font>
    <font>
      <sz val="9"/>
      <color rgb="FF000000"/>
      <name val="Tahoma"/>
      <family val="2"/>
    </font>
    <font>
      <b/>
      <sz val="11"/>
      <color rgb="FF11478D"/>
      <name val="Calibri"/>
      <family val="2"/>
      <scheme val="minor"/>
    </font>
    <font>
      <b/>
      <sz val="11"/>
      <color theme="4"/>
      <name val="Calibri"/>
      <family val="2"/>
      <scheme val="minor"/>
    </font>
    <font>
      <b/>
      <sz val="11"/>
      <color theme="4" tint="-0.249977111117893"/>
      <name val="Calibri"/>
      <family val="2"/>
      <scheme val="minor"/>
    </font>
    <font>
      <sz val="11"/>
      <color theme="1" tint="0.499984740745262"/>
      <name val="Calibri"/>
      <family val="2"/>
      <scheme val="minor"/>
    </font>
    <font>
      <sz val="11"/>
      <color theme="1" tint="0.499984740745262"/>
      <name val="Calibri"/>
      <family val="2"/>
    </font>
    <font>
      <sz val="11"/>
      <color theme="1" tint="0.499984740745262"/>
      <name val="Calibri"/>
      <family val="2"/>
      <charset val="2"/>
      <scheme val="minor"/>
    </font>
    <font>
      <b/>
      <sz val="11"/>
      <color theme="1" tint="0.499984740745262"/>
      <name val="Calibri"/>
      <family val="2"/>
      <scheme val="minor"/>
    </font>
    <font>
      <b/>
      <sz val="11"/>
      <color theme="0"/>
      <name val="Calibri (Body)_x0000_"/>
    </font>
    <font>
      <sz val="11"/>
      <color theme="4" tint="-0.499984740745262"/>
      <name val="Calibri"/>
      <family val="2"/>
      <scheme val="minor"/>
    </font>
    <font>
      <sz val="11"/>
      <color rgb="FF11478D"/>
      <name val="Calibri"/>
      <family val="2"/>
      <scheme val="minor"/>
    </font>
    <font>
      <sz val="11"/>
      <color rgb="FF00B0F0"/>
      <name val="Wingdings 3"/>
      <family val="1"/>
      <charset val="2"/>
    </font>
    <font>
      <i/>
      <sz val="10"/>
      <color theme="1" tint="0.499984740745262"/>
      <name val="Calibri (Body)_x0000_"/>
    </font>
    <font>
      <sz val="11"/>
      <color theme="9" tint="-0.499984740745262"/>
      <name val="Calibri"/>
      <family val="2"/>
      <scheme val="minor"/>
    </font>
    <font>
      <i/>
      <sz val="11"/>
      <color theme="1" tint="0.499984740745262"/>
      <name val="Calibri (Body)_x0000_"/>
    </font>
    <font>
      <i/>
      <sz val="11"/>
      <color theme="1" tint="0.499984740745262"/>
      <name val="Calibri"/>
      <family val="2"/>
      <scheme val="minor"/>
    </font>
    <font>
      <sz val="11"/>
      <color theme="9" tint="-0.249977111117893"/>
      <name val="Calibri"/>
      <family val="2"/>
      <scheme val="minor"/>
    </font>
    <font>
      <b/>
      <sz val="11"/>
      <color theme="0" tint="-4.9989318521683403E-2"/>
      <name val="Calibri"/>
      <family val="2"/>
      <scheme val="minor"/>
    </font>
    <font>
      <sz val="11"/>
      <color theme="1" tint="0.14999847407452621"/>
      <name val="Calibri"/>
      <family val="2"/>
      <scheme val="minor"/>
    </font>
    <font>
      <sz val="11"/>
      <color rgb="FFFF842F"/>
      <name val="Calibri"/>
      <family val="2"/>
      <scheme val="minor"/>
    </font>
    <font>
      <b/>
      <sz val="8"/>
      <color theme="9"/>
      <name val="Wingdings 3"/>
      <family val="1"/>
      <charset val="2"/>
    </font>
    <font>
      <b/>
      <sz val="11"/>
      <color theme="9"/>
      <name val="Calibri"/>
      <family val="2"/>
    </font>
    <font>
      <b/>
      <i/>
      <sz val="11"/>
      <color theme="9"/>
      <name val="Calibri (Body)_x0000_"/>
    </font>
    <font>
      <b/>
      <i/>
      <sz val="11"/>
      <color theme="9"/>
      <name val="Calibri"/>
      <family val="2"/>
      <charset val="2"/>
    </font>
    <font>
      <b/>
      <sz val="11"/>
      <color theme="9"/>
      <name val="Calibri (Body)_x0000_"/>
    </font>
    <font>
      <b/>
      <sz val="11"/>
      <color theme="9"/>
      <name val="Calibri"/>
      <family val="2"/>
      <scheme val="minor"/>
    </font>
    <font>
      <sz val="11"/>
      <color rgb="FF0070C0"/>
      <name val="Calibri"/>
      <family val="2"/>
      <scheme val="minor"/>
    </font>
    <font>
      <sz val="11"/>
      <color theme="1" tint="0.34998626667073579"/>
      <name val="Calibri"/>
      <family val="2"/>
      <scheme val="minor"/>
    </font>
    <font>
      <sz val="11"/>
      <color rgb="FF1088DB"/>
      <name val="Calibri"/>
      <family val="2"/>
      <scheme val="minor"/>
    </font>
    <font>
      <sz val="11"/>
      <color theme="7" tint="-0.499984740745262"/>
      <name val="Calibri"/>
      <family val="2"/>
      <scheme val="minor"/>
    </font>
    <font>
      <sz val="11"/>
      <color theme="1" tint="0.249977111117893"/>
      <name val="Calibri"/>
      <family val="2"/>
      <scheme val="minor"/>
    </font>
    <font>
      <b/>
      <sz val="10"/>
      <color rgb="FF00B0F0"/>
      <name val="Calibri"/>
      <family val="2"/>
      <scheme val="minor"/>
    </font>
    <font>
      <i/>
      <sz val="11"/>
      <color theme="1" tint="0.34998626667073579"/>
      <name val="Calibri (Body)_x0000_"/>
    </font>
    <font>
      <i/>
      <sz val="11"/>
      <color theme="1" tint="0.34998626667073579"/>
      <name val="Calibri"/>
      <family val="2"/>
      <scheme val="minor"/>
    </font>
    <font>
      <b/>
      <sz val="11"/>
      <color theme="0"/>
      <name val="Calibri (Body)"/>
    </font>
    <font>
      <b/>
      <sz val="11"/>
      <color theme="1"/>
      <name val="Calibri (body)"/>
    </font>
    <font>
      <b/>
      <sz val="14"/>
      <color theme="1"/>
      <name val="Calibri"/>
      <family val="2"/>
      <scheme val="minor"/>
    </font>
    <font>
      <b/>
      <sz val="16"/>
      <color theme="1"/>
      <name val="Calibri"/>
      <family val="2"/>
      <scheme val="minor"/>
    </font>
    <font>
      <b/>
      <sz val="18"/>
      <color theme="1"/>
      <name val="Calibri"/>
      <family val="2"/>
      <scheme val="minor"/>
    </font>
    <font>
      <sz val="11"/>
      <color theme="0" tint="-4.9989318521683403E-2"/>
      <name val="Calibri"/>
      <family val="2"/>
      <scheme val="minor"/>
    </font>
    <font>
      <sz val="11"/>
      <color theme="7"/>
      <name val="Calibri"/>
      <family val="2"/>
      <scheme val="minor"/>
    </font>
    <font>
      <b/>
      <sz val="11"/>
      <color theme="7"/>
      <name val="Calibri"/>
      <family val="2"/>
      <scheme val="minor"/>
    </font>
    <font>
      <sz val="12"/>
      <color theme="1"/>
      <name val="Calibri"/>
      <family val="2"/>
      <scheme val="minor"/>
    </font>
    <font>
      <i/>
      <sz val="12"/>
      <color theme="9" tint="-0.249977111117893"/>
      <name val="Calibri"/>
      <family val="2"/>
      <scheme val="minor"/>
    </font>
    <font>
      <i/>
      <sz val="12"/>
      <color theme="1"/>
      <name val="Calibri"/>
      <family val="2"/>
      <scheme val="minor"/>
    </font>
    <font>
      <b/>
      <sz val="12"/>
      <color theme="0"/>
      <name val="Calibri (Body)_x0000_"/>
    </font>
    <font>
      <sz val="12"/>
      <color theme="9" tint="-0.249977111117893"/>
      <name val="Calibri"/>
      <family val="2"/>
      <scheme val="minor"/>
    </font>
    <font>
      <b/>
      <sz val="12"/>
      <color theme="9" tint="-0.249977111117893"/>
      <name val="Calibri (Body)_x0000_"/>
    </font>
    <font>
      <i/>
      <sz val="12"/>
      <color theme="9" tint="-0.249977111117893"/>
      <name val="Calibri (Body)_x0000_"/>
    </font>
    <font>
      <i/>
      <sz val="12"/>
      <color theme="9" tint="-0.499984740745262"/>
      <name val="Calibri (Body)_x0000_"/>
    </font>
    <font>
      <b/>
      <sz val="12"/>
      <color theme="8" tint="-0.499984740745262"/>
      <name val="Calibri (Body)_x0000_"/>
    </font>
    <font>
      <sz val="12"/>
      <color theme="8" tint="-0.499984740745262"/>
      <name val="Calibri"/>
      <family val="2"/>
      <scheme val="minor"/>
    </font>
    <font>
      <b/>
      <sz val="12"/>
      <color theme="8" tint="-0.499984740745262"/>
      <name val="Calibri"/>
      <family val="2"/>
      <scheme val="minor"/>
    </font>
    <font>
      <u/>
      <sz val="11"/>
      <color rgb="FF0563C1"/>
      <name val="Calibri"/>
      <family val="2"/>
      <scheme val="minor"/>
    </font>
    <font>
      <b/>
      <sz val="18"/>
      <color rgb="FF943156"/>
      <name val="Calibri (Body)_x0000_"/>
    </font>
    <font>
      <i/>
      <sz val="12"/>
      <color rgb="FF1F4E78"/>
      <name val="Calibri"/>
      <family val="2"/>
      <scheme val="minor"/>
    </font>
    <font>
      <i/>
      <sz val="12"/>
      <color theme="9" tint="-0.499984740745262"/>
      <name val="Calibri"/>
      <family val="2"/>
      <scheme val="minor"/>
    </font>
    <font>
      <b/>
      <sz val="11"/>
      <color rgb="FF943156"/>
      <name val="Calibri"/>
      <family val="2"/>
      <scheme val="minor"/>
    </font>
    <font>
      <sz val="11"/>
      <color rgb="FF943156"/>
      <name val="Calibri"/>
      <family val="2"/>
      <scheme val="minor"/>
    </font>
    <font>
      <b/>
      <sz val="12"/>
      <color theme="9" tint="-0.249977111117893"/>
      <name val="Calibri (Body)"/>
    </font>
    <font>
      <sz val="8"/>
      <color rgb="FF000000"/>
      <name val="Segoe UI"/>
      <family val="2"/>
    </font>
    <font>
      <sz val="10"/>
      <color theme="1" tint="0.499984740745262"/>
      <name val="Calibri"/>
      <family val="2"/>
      <scheme val="minor"/>
    </font>
  </fonts>
  <fills count="27">
    <fill>
      <patternFill patternType="none"/>
    </fill>
    <fill>
      <patternFill patternType="gray125"/>
    </fill>
    <fill>
      <patternFill patternType="solid">
        <fgColor theme="9" tint="0.79998168889431442"/>
        <bgColor indexed="64"/>
      </patternFill>
    </fill>
    <fill>
      <patternFill patternType="solid">
        <fgColor theme="7"/>
        <bgColor indexed="64"/>
      </patternFill>
    </fill>
    <fill>
      <patternFill patternType="solid">
        <fgColor rgb="FF0070C0"/>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0"/>
        <bgColor indexed="64"/>
      </patternFill>
    </fill>
    <fill>
      <patternFill patternType="solid">
        <fgColor rgb="FF11478D"/>
        <bgColor indexed="64"/>
      </patternFill>
    </fill>
    <fill>
      <patternFill patternType="solid">
        <fgColor rgb="FF00B0F0"/>
        <bgColor indexed="64"/>
      </patternFill>
    </fill>
    <fill>
      <patternFill patternType="solid">
        <fgColor theme="9" tint="-0.499984740745262"/>
        <bgColor indexed="64"/>
      </patternFill>
    </fill>
    <fill>
      <patternFill patternType="solid">
        <fgColor rgb="FFFFC201"/>
        <bgColor indexed="64"/>
      </patternFill>
    </fill>
    <fill>
      <patternFill patternType="solid">
        <fgColor rgb="FFFF842F"/>
        <bgColor indexed="64"/>
      </patternFill>
    </fill>
    <fill>
      <patternFill patternType="solid">
        <fgColor rgb="FFF3E3DF"/>
        <bgColor indexed="64"/>
      </patternFill>
    </fill>
    <fill>
      <patternFill patternType="solid">
        <fgColor rgb="FFC00000"/>
        <bgColor indexed="64"/>
      </patternFill>
    </fill>
    <fill>
      <patternFill patternType="solid">
        <fgColor theme="4" tint="0.79998168889431442"/>
        <bgColor indexed="64"/>
      </patternFill>
    </fill>
    <fill>
      <patternFill patternType="solid">
        <fgColor rgb="FF398F36"/>
        <bgColor indexed="64"/>
      </patternFill>
    </fill>
    <fill>
      <patternFill patternType="solid">
        <fgColor theme="0" tint="-0.249977111117893"/>
        <bgColor indexed="64"/>
      </patternFill>
    </fill>
    <fill>
      <patternFill patternType="solid">
        <fgColor theme="2"/>
        <bgColor indexed="64"/>
      </patternFill>
    </fill>
    <fill>
      <patternFill patternType="solid">
        <fgColor rgb="FF0872B9"/>
        <bgColor indexed="64"/>
      </patternFill>
    </fill>
    <fill>
      <patternFill patternType="solid">
        <fgColor rgb="FFDDE2D9"/>
        <bgColor indexed="64"/>
      </patternFill>
    </fill>
    <fill>
      <patternFill patternType="solid">
        <fgColor rgb="FF943156"/>
        <bgColor indexed="64"/>
      </patternFill>
    </fill>
    <fill>
      <patternFill patternType="solid">
        <fgColor rgb="FF1F4E78"/>
        <bgColor indexed="64"/>
      </patternFill>
    </fill>
    <fill>
      <patternFill patternType="solid">
        <fgColor theme="8" tint="-0.249977111117893"/>
        <bgColor indexed="64"/>
      </patternFill>
    </fill>
    <fill>
      <patternFill patternType="solid">
        <fgColor rgb="FFF4E4E0"/>
        <bgColor indexed="64"/>
      </patternFill>
    </fill>
    <fill>
      <patternFill patternType="solid">
        <fgColor theme="9" tint="-0.249977111117893"/>
        <bgColor indexed="64"/>
      </patternFill>
    </fill>
    <fill>
      <patternFill patternType="solid">
        <fgColor rgb="FFFFFF00"/>
        <bgColor indexed="64"/>
      </patternFill>
    </fill>
  </fills>
  <borders count="111">
    <border>
      <left/>
      <right/>
      <top/>
      <bottom/>
      <diagonal/>
    </border>
    <border>
      <left style="medium">
        <color rgb="FF00B050"/>
      </left>
      <right/>
      <top/>
      <bottom/>
      <diagonal/>
    </border>
    <border>
      <left/>
      <right/>
      <top style="dotted">
        <color theme="0" tint="-0.34998626667073579"/>
      </top>
      <bottom style="dotted">
        <color theme="0" tint="-0.34998626667073579"/>
      </bottom>
      <diagonal/>
    </border>
    <border>
      <left/>
      <right/>
      <top/>
      <bottom style="dotted">
        <color theme="0" tint="-0.24994659260841701"/>
      </bottom>
      <diagonal/>
    </border>
    <border>
      <left/>
      <right/>
      <top style="dotted">
        <color theme="0" tint="-0.24994659260841701"/>
      </top>
      <bottom style="dotted">
        <color theme="0" tint="-0.24994659260841701"/>
      </bottom>
      <diagonal/>
    </border>
    <border>
      <left/>
      <right/>
      <top style="dotted">
        <color theme="0" tint="-0.24994659260841701"/>
      </top>
      <bottom/>
      <diagonal/>
    </border>
    <border>
      <left/>
      <right/>
      <top/>
      <bottom style="thick">
        <color rgb="FF00B0F0"/>
      </bottom>
      <diagonal/>
    </border>
    <border>
      <left/>
      <right/>
      <top/>
      <bottom style="thick">
        <color theme="9" tint="-0.499984740745262"/>
      </bottom>
      <diagonal/>
    </border>
    <border>
      <left/>
      <right style="thick">
        <color theme="0" tint="-4.9989318521683403E-2"/>
      </right>
      <top style="dotted">
        <color theme="0" tint="-0.34998626667073579"/>
      </top>
      <bottom style="dotted">
        <color theme="0" tint="-0.34998626667073579"/>
      </bottom>
      <diagonal/>
    </border>
    <border>
      <left/>
      <right style="thick">
        <color theme="0" tint="-4.9989318521683403E-2"/>
      </right>
      <top style="dotted">
        <color theme="0" tint="-0.34998626667073579"/>
      </top>
      <bottom/>
      <diagonal/>
    </border>
    <border>
      <left style="thick">
        <color theme="0" tint="-4.9989318521683403E-2"/>
      </left>
      <right style="thick">
        <color theme="0" tint="-4.9989318521683403E-2"/>
      </right>
      <top style="dotted">
        <color theme="0" tint="-0.34998626667073579"/>
      </top>
      <bottom style="dotted">
        <color theme="0" tint="-0.34998626667073579"/>
      </bottom>
      <diagonal/>
    </border>
    <border>
      <left style="thick">
        <color theme="0" tint="-4.9989318521683403E-2"/>
      </left>
      <right/>
      <top style="dotted">
        <color theme="0" tint="-0.34998626667073579"/>
      </top>
      <bottom style="dotted">
        <color theme="0" tint="-0.34998626667073579"/>
      </bottom>
      <diagonal/>
    </border>
    <border>
      <left style="thick">
        <color theme="0" tint="-4.9989318521683403E-2"/>
      </left>
      <right style="thick">
        <color theme="0" tint="-4.9989318521683403E-2"/>
      </right>
      <top style="dotted">
        <color theme="0" tint="-0.34998626667073579"/>
      </top>
      <bottom/>
      <diagonal/>
    </border>
    <border>
      <left style="thick">
        <color theme="0" tint="-4.9989318521683403E-2"/>
      </left>
      <right/>
      <top style="dotted">
        <color theme="0" tint="-0.34998626667073579"/>
      </top>
      <bottom/>
      <diagonal/>
    </border>
    <border>
      <left/>
      <right/>
      <top style="dotted">
        <color theme="0" tint="-0.34998626667073579"/>
      </top>
      <bottom/>
      <diagonal/>
    </border>
    <border>
      <left/>
      <right/>
      <top/>
      <bottom style="thick">
        <color rgb="FFFF842F"/>
      </bottom>
      <diagonal/>
    </border>
    <border>
      <left/>
      <right/>
      <top/>
      <bottom style="thick">
        <color rgb="FFFFC201"/>
      </bottom>
      <diagonal/>
    </border>
    <border>
      <left/>
      <right/>
      <top/>
      <bottom style="thick">
        <color rgb="FFC00000"/>
      </bottom>
      <diagonal/>
    </border>
    <border>
      <left/>
      <right style="thick">
        <color rgb="FFF3E3DF"/>
      </right>
      <top style="dotted">
        <color theme="0" tint="-0.34998626667073579"/>
      </top>
      <bottom style="dotted">
        <color theme="0" tint="-0.34998626667073579"/>
      </bottom>
      <diagonal/>
    </border>
    <border>
      <left style="thick">
        <color rgb="FFF3E3DF"/>
      </left>
      <right/>
      <top style="dotted">
        <color theme="0" tint="-0.34998626667073579"/>
      </top>
      <bottom style="dotted">
        <color theme="0" tint="-0.34998626667073579"/>
      </bottom>
      <diagonal/>
    </border>
    <border>
      <left/>
      <right/>
      <top/>
      <bottom style="thick">
        <color rgb="FF0070C0"/>
      </bottom>
      <diagonal/>
    </border>
    <border>
      <left/>
      <right/>
      <top/>
      <bottom style="thick">
        <color theme="0" tint="-4.9989318521683403E-2"/>
      </bottom>
      <diagonal/>
    </border>
    <border>
      <left/>
      <right style="thick">
        <color theme="4" tint="0.79998168889431442"/>
      </right>
      <top style="thick">
        <color rgb="FF0070C0"/>
      </top>
      <bottom/>
      <diagonal/>
    </border>
    <border>
      <left/>
      <right style="thick">
        <color theme="4" tint="0.79998168889431442"/>
      </right>
      <top/>
      <bottom/>
      <diagonal/>
    </border>
    <border>
      <left/>
      <right/>
      <top/>
      <bottom style="thick">
        <color theme="4" tint="0.79998168889431442"/>
      </bottom>
      <diagonal/>
    </border>
    <border>
      <left/>
      <right style="thick">
        <color theme="4" tint="0.79998168889431442"/>
      </right>
      <top/>
      <bottom style="thick">
        <color theme="4" tint="0.79998168889431442"/>
      </bottom>
      <diagonal/>
    </border>
    <border>
      <left/>
      <right/>
      <top/>
      <bottom style="thick">
        <color rgb="FF398F36"/>
      </bottom>
      <diagonal/>
    </border>
    <border>
      <left/>
      <right style="thick">
        <color theme="0" tint="-4.9989318521683403E-2"/>
      </right>
      <top/>
      <bottom style="thick">
        <color theme="0" tint="-4.9989318521683403E-2"/>
      </bottom>
      <diagonal/>
    </border>
    <border>
      <left/>
      <right style="thick">
        <color theme="0" tint="-4.9989318521683403E-2"/>
      </right>
      <top/>
      <bottom/>
      <diagonal/>
    </border>
    <border>
      <left/>
      <right/>
      <top/>
      <bottom style="thick">
        <color rgb="FFD7E4D0"/>
      </bottom>
      <diagonal/>
    </border>
    <border>
      <left/>
      <right/>
      <top/>
      <bottom style="dotted">
        <color theme="0" tint="-0.34998626667073579"/>
      </bottom>
      <diagonal/>
    </border>
    <border>
      <left style="thick">
        <color theme="0" tint="-4.9989318521683403E-2"/>
      </left>
      <right style="thick">
        <color theme="0" tint="-4.9989318521683403E-2"/>
      </right>
      <top/>
      <bottom/>
      <diagonal/>
    </border>
    <border>
      <left style="thick">
        <color theme="0" tint="-4.9989318521683403E-2"/>
      </left>
      <right/>
      <top/>
      <bottom/>
      <diagonal/>
    </border>
    <border>
      <left/>
      <right/>
      <top/>
      <bottom style="thick">
        <color theme="4" tint="-0.499984740745262"/>
      </bottom>
      <diagonal/>
    </border>
    <border>
      <left/>
      <right/>
      <top style="medium">
        <color rgb="FF11478D"/>
      </top>
      <bottom style="dotted">
        <color theme="0" tint="-0.34998626667073579"/>
      </bottom>
      <diagonal/>
    </border>
    <border>
      <left/>
      <right/>
      <top/>
      <bottom style="medium">
        <color rgb="FF11478D"/>
      </bottom>
      <diagonal/>
    </border>
    <border>
      <left/>
      <right/>
      <top style="thick">
        <color rgb="FF11478D"/>
      </top>
      <bottom/>
      <diagonal/>
    </border>
    <border>
      <left style="thick">
        <color theme="4" tint="0.79998168889431442"/>
      </left>
      <right/>
      <top style="dotted">
        <color theme="0" tint="-0.24994659260841701"/>
      </top>
      <bottom style="dotted">
        <color theme="0" tint="-0.24994659260841701"/>
      </bottom>
      <diagonal/>
    </border>
    <border>
      <left/>
      <right style="thick">
        <color theme="4" tint="0.79998168889431442"/>
      </right>
      <top style="dotted">
        <color theme="0" tint="-0.24994659260841701"/>
      </top>
      <bottom style="dotted">
        <color theme="0" tint="-0.24994659260841701"/>
      </bottom>
      <diagonal/>
    </border>
    <border>
      <left/>
      <right style="thick">
        <color theme="4" tint="0.79998168889431442"/>
      </right>
      <top style="medium">
        <color rgb="FF11478D"/>
      </top>
      <bottom style="dotted">
        <color theme="0" tint="-0.34998626667073579"/>
      </bottom>
      <diagonal/>
    </border>
    <border>
      <left style="thick">
        <color theme="4" tint="0.79998168889431442"/>
      </left>
      <right style="thick">
        <color theme="4" tint="0.79998168889431442"/>
      </right>
      <top style="medium">
        <color rgb="FF11478D"/>
      </top>
      <bottom style="dotted">
        <color theme="0" tint="-0.34998626667073579"/>
      </bottom>
      <diagonal/>
    </border>
    <border>
      <left style="thick">
        <color theme="4" tint="0.79998168889431442"/>
      </left>
      <right/>
      <top style="medium">
        <color rgb="FF11478D"/>
      </top>
      <bottom style="dotted">
        <color theme="0" tint="-0.34998626667073579"/>
      </bottom>
      <diagonal/>
    </border>
    <border>
      <left/>
      <right style="thick">
        <color theme="4" tint="0.79998168889431442"/>
      </right>
      <top style="dotted">
        <color theme="0" tint="-0.34998626667073579"/>
      </top>
      <bottom style="dotted">
        <color theme="0" tint="-0.34998626667073579"/>
      </bottom>
      <diagonal/>
    </border>
    <border>
      <left style="thick">
        <color theme="4" tint="0.79998168889431442"/>
      </left>
      <right style="thick">
        <color theme="4" tint="0.79998168889431442"/>
      </right>
      <top style="dotted">
        <color theme="0" tint="-0.34998626667073579"/>
      </top>
      <bottom style="dotted">
        <color theme="0" tint="-0.34998626667073579"/>
      </bottom>
      <diagonal/>
    </border>
    <border>
      <left style="thick">
        <color theme="4" tint="0.79998168889431442"/>
      </left>
      <right/>
      <top style="dotted">
        <color theme="0" tint="-0.34998626667073579"/>
      </top>
      <bottom style="dotted">
        <color theme="0" tint="-0.34998626667073579"/>
      </bottom>
      <diagonal/>
    </border>
    <border>
      <left/>
      <right style="thick">
        <color theme="4" tint="0.79998168889431442"/>
      </right>
      <top style="dotted">
        <color theme="0" tint="-0.34998626667073579"/>
      </top>
      <bottom/>
      <diagonal/>
    </border>
    <border>
      <left style="thick">
        <color theme="4" tint="0.79998168889431442"/>
      </left>
      <right style="thick">
        <color theme="4" tint="0.79998168889431442"/>
      </right>
      <top style="dotted">
        <color theme="0" tint="-0.34998626667073579"/>
      </top>
      <bottom/>
      <diagonal/>
    </border>
    <border>
      <left style="thick">
        <color theme="4" tint="0.79998168889431442"/>
      </left>
      <right/>
      <top style="dotted">
        <color theme="0" tint="-0.34998626667073579"/>
      </top>
      <bottom/>
      <diagonal/>
    </border>
    <border>
      <left style="thick">
        <color theme="4" tint="0.79998168889431442"/>
      </left>
      <right style="thick">
        <color theme="4" tint="0.79998168889431442"/>
      </right>
      <top/>
      <bottom/>
      <diagonal/>
    </border>
    <border>
      <left style="thick">
        <color theme="4" tint="0.79998168889431442"/>
      </left>
      <right/>
      <top/>
      <bottom/>
      <diagonal/>
    </border>
    <border>
      <left/>
      <right style="thick">
        <color theme="4" tint="0.79998168889431442"/>
      </right>
      <top style="medium">
        <color rgb="FF11478D"/>
      </top>
      <bottom style="dotted">
        <color theme="0" tint="-0.24994659260841701"/>
      </bottom>
      <diagonal/>
    </border>
    <border>
      <left style="thick">
        <color theme="4" tint="0.79998168889431442"/>
      </left>
      <right/>
      <top style="medium">
        <color rgb="FF11478D"/>
      </top>
      <bottom style="dotted">
        <color theme="0" tint="-0.24994659260841701"/>
      </bottom>
      <diagonal/>
    </border>
    <border>
      <left style="thick">
        <color theme="0" tint="-4.9989318521683403E-2"/>
      </left>
      <right/>
      <top style="medium">
        <color rgb="FF00B0F0"/>
      </top>
      <bottom style="dotted">
        <color theme="0" tint="-0.34998626667073579"/>
      </bottom>
      <diagonal/>
    </border>
    <border>
      <left/>
      <right/>
      <top/>
      <bottom style="medium">
        <color rgb="FF00B0F0"/>
      </bottom>
      <diagonal/>
    </border>
    <border>
      <left/>
      <right/>
      <top style="medium">
        <color rgb="FF00B0F0"/>
      </top>
      <bottom style="dotted">
        <color theme="0" tint="-0.34998626667073579"/>
      </bottom>
      <diagonal/>
    </border>
    <border>
      <left/>
      <right style="thick">
        <color theme="0" tint="-4.9989318521683403E-2"/>
      </right>
      <top style="medium">
        <color theme="4" tint="-0.24994659260841701"/>
      </top>
      <bottom style="dotted">
        <color theme="0" tint="-0.34998626667073579"/>
      </bottom>
      <diagonal/>
    </border>
    <border>
      <left style="thick">
        <color theme="0" tint="-4.9989318521683403E-2"/>
      </left>
      <right style="thick">
        <color theme="0" tint="-4.9989318521683403E-2"/>
      </right>
      <top style="medium">
        <color theme="4" tint="-0.24994659260841701"/>
      </top>
      <bottom style="dotted">
        <color theme="0" tint="-0.34998626667073579"/>
      </bottom>
      <diagonal/>
    </border>
    <border>
      <left style="thick">
        <color theme="0" tint="-4.9989318521683403E-2"/>
      </left>
      <right/>
      <top style="medium">
        <color theme="4" tint="-0.24994659260841701"/>
      </top>
      <bottom style="dotted">
        <color theme="0" tint="-0.34998626667073579"/>
      </bottom>
      <diagonal/>
    </border>
    <border>
      <left/>
      <right/>
      <top style="thick">
        <color rgb="FF943156"/>
      </top>
      <bottom/>
      <diagonal/>
    </border>
    <border>
      <left/>
      <right/>
      <top style="thick">
        <color rgb="FF00B0F0"/>
      </top>
      <bottom/>
      <diagonal/>
    </border>
    <border>
      <left/>
      <right/>
      <top style="thick">
        <color theme="4" tint="-0.24994659260841701"/>
      </top>
      <bottom/>
      <diagonal/>
    </border>
    <border>
      <left/>
      <right/>
      <top style="hair">
        <color theme="0" tint="-0.34998626667073579"/>
      </top>
      <bottom style="hair">
        <color theme="0" tint="-0.34998626667073579"/>
      </bottom>
      <diagonal/>
    </border>
    <border>
      <left/>
      <right style="thick">
        <color theme="0" tint="-0.34998626667073579"/>
      </right>
      <top/>
      <bottom style="medium">
        <color rgb="FF00B0F0"/>
      </bottom>
      <diagonal/>
    </border>
    <border>
      <left style="thick">
        <color theme="0" tint="-0.34998626667073579"/>
      </left>
      <right style="thick">
        <color theme="0" tint="-0.34998626667073579"/>
      </right>
      <top/>
      <bottom/>
      <diagonal/>
    </border>
    <border>
      <left style="thick">
        <color theme="0" tint="-0.34998626667073579"/>
      </left>
      <right/>
      <top/>
      <bottom style="medium">
        <color rgb="FF00B0F0"/>
      </bottom>
      <diagonal/>
    </border>
    <border>
      <left/>
      <right style="thick">
        <color theme="0" tint="-0.34998626667073579"/>
      </right>
      <top style="medium">
        <color rgb="FF00B0F0"/>
      </top>
      <bottom style="dotted">
        <color theme="0" tint="-0.34998626667073579"/>
      </bottom>
      <diagonal/>
    </border>
    <border>
      <left style="thick">
        <color theme="0" tint="-0.34998626667073579"/>
      </left>
      <right style="thick">
        <color theme="0" tint="-0.34998626667073579"/>
      </right>
      <top style="medium">
        <color rgb="FF00B0F0"/>
      </top>
      <bottom style="dotted">
        <color theme="0" tint="-0.34998626667073579"/>
      </bottom>
      <diagonal/>
    </border>
    <border>
      <left style="thick">
        <color theme="0" tint="-0.34998626667073579"/>
      </left>
      <right/>
      <top/>
      <bottom style="dotted">
        <color theme="0" tint="-0.34998626667073579"/>
      </bottom>
      <diagonal/>
    </border>
    <border>
      <left/>
      <right style="thick">
        <color theme="0" tint="-0.34998626667073579"/>
      </right>
      <top style="dotted">
        <color theme="0" tint="-0.34998626667073579"/>
      </top>
      <bottom style="dotted">
        <color theme="0" tint="-0.34998626667073579"/>
      </bottom>
      <diagonal/>
    </border>
    <border>
      <left style="thick">
        <color theme="0" tint="-0.34998626667073579"/>
      </left>
      <right style="thick">
        <color theme="0" tint="-0.34998626667073579"/>
      </right>
      <top style="dotted">
        <color theme="0" tint="-0.34998626667073579"/>
      </top>
      <bottom style="dotted">
        <color theme="0" tint="-0.34998626667073579"/>
      </bottom>
      <diagonal/>
    </border>
    <border>
      <left style="thick">
        <color theme="0" tint="-0.34998626667073579"/>
      </left>
      <right/>
      <top style="dotted">
        <color theme="0" tint="-0.34998626667073579"/>
      </top>
      <bottom style="dotted">
        <color theme="0" tint="-0.34998626667073579"/>
      </bottom>
      <diagonal/>
    </border>
    <border>
      <left/>
      <right style="thick">
        <color theme="0" tint="-0.34998626667073579"/>
      </right>
      <top style="dotted">
        <color theme="0" tint="-0.34998626667073579"/>
      </top>
      <bottom/>
      <diagonal/>
    </border>
    <border>
      <left style="thick">
        <color theme="0" tint="-0.34998626667073579"/>
      </left>
      <right style="thick">
        <color theme="0" tint="-0.34998626667073579"/>
      </right>
      <top style="dotted">
        <color theme="0" tint="-0.34998626667073579"/>
      </top>
      <bottom/>
      <diagonal/>
    </border>
    <border>
      <left style="thick">
        <color theme="0" tint="-0.34998626667073579"/>
      </left>
      <right/>
      <top style="dotted">
        <color theme="0" tint="-0.34998626667073579"/>
      </top>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medium">
        <color theme="9" tint="-0.24994659260841701"/>
      </right>
      <top style="medium">
        <color theme="9" tint="-0.24994659260841701"/>
      </top>
      <bottom style="dotted">
        <color theme="0" tint="-0.34998626667073579"/>
      </bottom>
      <diagonal/>
    </border>
    <border>
      <left style="medium">
        <color theme="9" tint="-0.24994659260841701"/>
      </left>
      <right style="medium">
        <color theme="9" tint="-0.24994659260841701"/>
      </right>
      <top style="medium">
        <color theme="9" tint="-0.24994659260841701"/>
      </top>
      <bottom style="dotted">
        <color theme="0" tint="-0.34998626667073579"/>
      </bottom>
      <diagonal/>
    </border>
    <border>
      <left style="medium">
        <color theme="9" tint="-0.24994659260841701"/>
      </left>
      <right/>
      <top style="medium">
        <color theme="9" tint="-0.24994659260841701"/>
      </top>
      <bottom style="dotted">
        <color theme="0" tint="-0.34998626667073579"/>
      </bottom>
      <diagonal/>
    </border>
    <border>
      <left/>
      <right style="medium">
        <color theme="9" tint="-0.24994659260841701"/>
      </right>
      <top style="dotted">
        <color theme="0" tint="-0.34998626667073579"/>
      </top>
      <bottom style="dotted">
        <color theme="0" tint="-0.34998626667073579"/>
      </bottom>
      <diagonal/>
    </border>
    <border>
      <left style="medium">
        <color theme="9" tint="-0.24994659260841701"/>
      </left>
      <right style="medium">
        <color theme="9" tint="-0.24994659260841701"/>
      </right>
      <top style="dotted">
        <color theme="0" tint="-0.34998626667073579"/>
      </top>
      <bottom style="dotted">
        <color theme="0" tint="-0.34998626667073579"/>
      </bottom>
      <diagonal/>
    </border>
    <border>
      <left style="medium">
        <color theme="9" tint="-0.24994659260841701"/>
      </left>
      <right/>
      <top style="dotted">
        <color theme="0" tint="-0.34998626667073579"/>
      </top>
      <bottom style="dotted">
        <color theme="0" tint="-0.34998626667073579"/>
      </bottom>
      <diagonal/>
    </border>
    <border>
      <left/>
      <right style="medium">
        <color theme="9" tint="-0.24994659260841701"/>
      </right>
      <top style="dotted">
        <color theme="0" tint="-0.34998626667073579"/>
      </top>
      <bottom/>
      <diagonal/>
    </border>
    <border>
      <left style="medium">
        <color theme="9" tint="-0.24994659260841701"/>
      </left>
      <right style="medium">
        <color theme="9" tint="-0.24994659260841701"/>
      </right>
      <top style="dotted">
        <color theme="0" tint="-0.34998626667073579"/>
      </top>
      <bottom/>
      <diagonal/>
    </border>
    <border>
      <left style="medium">
        <color theme="9" tint="-0.24994659260841701"/>
      </left>
      <right/>
      <top style="dotted">
        <color theme="0" tint="-0.34998626667073579"/>
      </top>
      <bottom/>
      <diagonal/>
    </border>
    <border>
      <left/>
      <right/>
      <top style="medium">
        <color rgb="FF11478D"/>
      </top>
      <bottom style="dotted">
        <color theme="0" tint="-0.24994659260841701"/>
      </bottom>
      <diagonal/>
    </border>
    <border>
      <left/>
      <right style="thick">
        <color theme="4" tint="0.79998168889431442"/>
      </right>
      <top/>
      <bottom style="medium">
        <color rgb="FF11478D"/>
      </bottom>
      <diagonal/>
    </border>
    <border>
      <left/>
      <right style="medium">
        <color theme="9" tint="-0.24994659260841701"/>
      </right>
      <top style="mediumDashed">
        <color theme="9" tint="-0.24994659260841701"/>
      </top>
      <bottom/>
      <diagonal/>
    </border>
    <border>
      <left style="medium">
        <color theme="9" tint="-0.24994659260841701"/>
      </left>
      <right style="medium">
        <color theme="9" tint="-0.24994659260841701"/>
      </right>
      <top style="mediumDashed">
        <color theme="9" tint="-0.24994659260841701"/>
      </top>
      <bottom/>
      <diagonal/>
    </border>
    <border>
      <left style="medium">
        <color theme="9" tint="-0.24994659260841701"/>
      </left>
      <right/>
      <top style="mediumDashed">
        <color theme="9" tint="-0.24994659260841701"/>
      </top>
      <bottom/>
      <diagonal/>
    </border>
    <border>
      <left/>
      <right/>
      <top/>
      <bottom style="hair">
        <color theme="0" tint="-0.34998626667073579"/>
      </bottom>
      <diagonal/>
    </border>
    <border>
      <left/>
      <right/>
      <top style="hair">
        <color theme="0" tint="-0.34998626667073579"/>
      </top>
      <bottom/>
      <diagonal/>
    </border>
    <border>
      <left/>
      <right/>
      <top/>
      <bottom style="thick">
        <color theme="8" tint="-0.24994659260841701"/>
      </bottom>
      <diagonal/>
    </border>
    <border>
      <left/>
      <right/>
      <top/>
      <bottom style="medium">
        <color rgb="FF398F36"/>
      </bottom>
      <diagonal/>
    </border>
    <border>
      <left/>
      <right/>
      <top style="medium">
        <color theme="9" tint="-0.249977111117893"/>
      </top>
      <bottom/>
      <diagonal/>
    </border>
    <border>
      <left/>
      <right/>
      <top style="thick">
        <color theme="2" tint="-9.9978637043366805E-2"/>
      </top>
      <bottom/>
      <diagonal/>
    </border>
    <border>
      <left/>
      <right/>
      <top/>
      <bottom style="medium">
        <color theme="9" tint="-0.249977111117893"/>
      </bottom>
      <diagonal/>
    </border>
    <border>
      <left style="dotted">
        <color theme="0" tint="-0.34998626667073579"/>
      </left>
      <right/>
      <top/>
      <bottom/>
      <diagonal/>
    </border>
    <border>
      <left/>
      <right/>
      <top style="dotted">
        <color theme="0" tint="-0.34998626667073579"/>
      </top>
      <bottom style="hair">
        <color theme="0" tint="-0.34998626667073579"/>
      </bottom>
      <diagonal/>
    </border>
    <border>
      <left/>
      <right/>
      <top/>
      <bottom style="thick">
        <color rgb="FF943156"/>
      </bottom>
      <diagonal/>
    </border>
    <border>
      <left style="thin">
        <color theme="0" tint="-0.14996795556505021"/>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s>
  <cellStyleXfs count="4">
    <xf numFmtId="0" fontId="0" fillId="0" borderId="0"/>
    <xf numFmtId="9" fontId="6" fillId="0" borderId="0" applyFont="0" applyFill="0" applyBorder="0" applyAlignment="0" applyProtection="0"/>
    <xf numFmtId="44" fontId="6" fillId="0" borderId="0" applyFont="0" applyFill="0" applyBorder="0" applyAlignment="0" applyProtection="0"/>
    <xf numFmtId="0" fontId="62" fillId="0" borderId="0"/>
  </cellStyleXfs>
  <cellXfs count="521">
    <xf numFmtId="0" fontId="0" fillId="0" borderId="0" xfId="0"/>
    <xf numFmtId="0" fontId="14" fillId="0" borderId="0" xfId="0" applyFont="1" applyAlignment="1">
      <alignment horizontal="center"/>
    </xf>
    <xf numFmtId="0" fontId="15" fillId="0" borderId="0" xfId="0" applyFont="1" applyAlignment="1">
      <alignment horizontal="center"/>
    </xf>
    <xf numFmtId="0" fontId="0" fillId="6" borderId="0" xfId="0" applyFill="1" applyAlignment="1">
      <alignment vertical="top" wrapText="1"/>
    </xf>
    <xf numFmtId="0" fontId="0" fillId="6" borderId="0" xfId="0" applyFill="1" applyAlignment="1">
      <alignment vertical="top"/>
    </xf>
    <xf numFmtId="0" fontId="0" fillId="6" borderId="0" xfId="0" applyFill="1"/>
    <xf numFmtId="0" fontId="0" fillId="7" borderId="0" xfId="0" applyFill="1"/>
    <xf numFmtId="0" fontId="26" fillId="6" borderId="0" xfId="0" applyFont="1" applyFill="1" applyAlignment="1">
      <alignment horizontal="right"/>
    </xf>
    <xf numFmtId="0" fontId="16" fillId="6" borderId="0" xfId="0" applyFont="1" applyFill="1" applyAlignment="1">
      <alignment horizontal="center"/>
    </xf>
    <xf numFmtId="0" fontId="0" fillId="6" borderId="0" xfId="0" applyFill="1" applyAlignment="1">
      <alignment horizontal="center"/>
    </xf>
    <xf numFmtId="0" fontId="5" fillId="6" borderId="0" xfId="0" applyFont="1" applyFill="1"/>
    <xf numFmtId="0" fontId="5" fillId="6" borderId="0" xfId="0" applyFont="1" applyFill="1" applyAlignment="1">
      <alignment horizontal="center" vertical="top" wrapText="1"/>
    </xf>
    <xf numFmtId="0" fontId="22" fillId="6" borderId="0" xfId="0" applyFont="1" applyFill="1" applyAlignment="1">
      <alignment horizontal="left" vertical="center"/>
    </xf>
    <xf numFmtId="0" fontId="8" fillId="6" borderId="0" xfId="0" applyFont="1" applyFill="1" applyAlignment="1">
      <alignment horizontal="left" vertical="top"/>
    </xf>
    <xf numFmtId="0" fontId="13" fillId="6" borderId="0" xfId="0" applyFont="1" applyFill="1"/>
    <xf numFmtId="0" fontId="22" fillId="6" borderId="6" xfId="0" applyFont="1" applyFill="1" applyBorder="1" applyAlignment="1">
      <alignment horizontal="left" vertical="center"/>
    </xf>
    <xf numFmtId="0" fontId="26" fillId="6" borderId="0" xfId="0" applyFont="1" applyFill="1" applyAlignment="1">
      <alignment horizontal="center"/>
    </xf>
    <xf numFmtId="0" fontId="36" fillId="7" borderId="0" xfId="0" applyFont="1" applyFill="1"/>
    <xf numFmtId="0" fontId="14" fillId="6" borderId="0" xfId="0" applyFont="1" applyFill="1" applyAlignment="1">
      <alignment horizontal="center" vertical="center"/>
    </xf>
    <xf numFmtId="0" fontId="7" fillId="6" borderId="0" xfId="0" applyFont="1" applyFill="1" applyAlignment="1">
      <alignment horizontal="center" vertical="center"/>
    </xf>
    <xf numFmtId="0" fontId="5" fillId="6" borderId="16" xfId="0" applyFont="1" applyFill="1" applyBorder="1" applyAlignment="1">
      <alignment horizontal="center" vertical="center"/>
    </xf>
    <xf numFmtId="0" fontId="0" fillId="6" borderId="16" xfId="0" applyFill="1" applyBorder="1"/>
    <xf numFmtId="0" fontId="14" fillId="6" borderId="15" xfId="0" applyFont="1" applyFill="1" applyBorder="1" applyAlignment="1">
      <alignment horizontal="center" vertical="center"/>
    </xf>
    <xf numFmtId="0" fontId="0" fillId="6" borderId="15" xfId="0" applyFill="1" applyBorder="1"/>
    <xf numFmtId="0" fontId="27" fillId="6" borderId="0" xfId="0" applyFont="1" applyFill="1" applyAlignment="1">
      <alignment horizontal="center"/>
    </xf>
    <xf numFmtId="0" fontId="0" fillId="13" borderId="0" xfId="0" applyFill="1"/>
    <xf numFmtId="0" fontId="27" fillId="13" borderId="0" xfId="0" applyFont="1" applyFill="1" applyAlignment="1">
      <alignment horizontal="center"/>
    </xf>
    <xf numFmtId="0" fontId="27" fillId="13" borderId="0" xfId="0" applyFont="1" applyFill="1"/>
    <xf numFmtId="0" fontId="27" fillId="13" borderId="0" xfId="0" applyFont="1" applyFill="1" applyAlignment="1">
      <alignment horizontal="right"/>
    </xf>
    <xf numFmtId="0" fontId="0" fillId="6" borderId="0" xfId="0" applyFill="1" applyAlignment="1">
      <alignment horizontal="left"/>
    </xf>
    <xf numFmtId="0" fontId="0" fillId="6" borderId="17" xfId="0" applyFill="1" applyBorder="1"/>
    <xf numFmtId="0" fontId="8" fillId="6" borderId="0" xfId="0" applyFont="1" applyFill="1" applyAlignment="1">
      <alignment horizontal="left" vertical="center"/>
    </xf>
    <xf numFmtId="0" fontId="23" fillId="6" borderId="20" xfId="0" applyFont="1" applyFill="1" applyBorder="1" applyAlignment="1">
      <alignment vertical="center"/>
    </xf>
    <xf numFmtId="0" fontId="0" fillId="6" borderId="21" xfId="0" applyFill="1" applyBorder="1"/>
    <xf numFmtId="0" fontId="13" fillId="6" borderId="21" xfId="0" applyFont="1" applyFill="1" applyBorder="1"/>
    <xf numFmtId="0" fontId="27" fillId="7" borderId="0" xfId="0" applyFont="1" applyFill="1" applyAlignment="1">
      <alignment horizontal="center"/>
    </xf>
    <xf numFmtId="0" fontId="0" fillId="15" borderId="0" xfId="0" applyFill="1"/>
    <xf numFmtId="0" fontId="0" fillId="15" borderId="0" xfId="0" applyFill="1" applyAlignment="1">
      <alignment horizontal="center"/>
    </xf>
    <xf numFmtId="0" fontId="0" fillId="15" borderId="22" xfId="0" applyFill="1" applyBorder="1"/>
    <xf numFmtId="0" fontId="0" fillId="15" borderId="23" xfId="0" applyFill="1" applyBorder="1"/>
    <xf numFmtId="0" fontId="0" fillId="15" borderId="24" xfId="0" applyFill="1" applyBorder="1"/>
    <xf numFmtId="0" fontId="0" fillId="15" borderId="25" xfId="0" applyFill="1" applyBorder="1"/>
    <xf numFmtId="0" fontId="0" fillId="17" borderId="0" xfId="0" applyFill="1"/>
    <xf numFmtId="0" fontId="0" fillId="17" borderId="0" xfId="0" applyFill="1" applyAlignment="1">
      <alignment vertical="top" wrapText="1"/>
    </xf>
    <xf numFmtId="0" fontId="0" fillId="17" borderId="0" xfId="0" applyFill="1" applyAlignment="1">
      <alignment vertical="top"/>
    </xf>
    <xf numFmtId="0" fontId="14" fillId="17" borderId="0" xfId="0" applyFont="1" applyFill="1" applyAlignment="1">
      <alignment horizontal="center"/>
    </xf>
    <xf numFmtId="0" fontId="0" fillId="18" borderId="0" xfId="0" applyFill="1"/>
    <xf numFmtId="0" fontId="0" fillId="18" borderId="0" xfId="0" applyFill="1" applyAlignment="1">
      <alignment vertical="top" wrapText="1"/>
    </xf>
    <xf numFmtId="0" fontId="14" fillId="6" borderId="7" xfId="0" applyFont="1" applyFill="1" applyBorder="1" applyAlignment="1">
      <alignment horizontal="center" vertical="center"/>
    </xf>
    <xf numFmtId="0" fontId="0" fillId="6" borderId="7" xfId="0" applyFill="1" applyBorder="1"/>
    <xf numFmtId="0" fontId="14" fillId="6" borderId="0" xfId="0" applyFont="1" applyFill="1"/>
    <xf numFmtId="0" fontId="37" fillId="6" borderId="0" xfId="0" applyFont="1" applyFill="1"/>
    <xf numFmtId="0" fontId="24" fillId="6" borderId="0" xfId="0" applyFont="1" applyFill="1"/>
    <xf numFmtId="0" fontId="0" fillId="6" borderId="28" xfId="0" applyFill="1" applyBorder="1"/>
    <xf numFmtId="0" fontId="0" fillId="6" borderId="27" xfId="0" applyFill="1" applyBorder="1"/>
    <xf numFmtId="0" fontId="0" fillId="7" borderId="0" xfId="0" applyFill="1" applyAlignment="1">
      <alignment vertical="top" wrapText="1"/>
    </xf>
    <xf numFmtId="164" fontId="0" fillId="6" borderId="0" xfId="0" applyNumberFormat="1" applyFill="1" applyAlignment="1">
      <alignment horizontal="center"/>
    </xf>
    <xf numFmtId="0" fontId="5" fillId="6" borderId="0" xfId="0" applyFont="1" applyFill="1" applyAlignment="1">
      <alignment horizontal="left" vertical="top" wrapText="1"/>
    </xf>
    <xf numFmtId="0" fontId="0" fillId="6" borderId="0" xfId="0" applyFill="1" applyAlignment="1">
      <alignment horizontal="left" vertical="top" wrapText="1"/>
    </xf>
    <xf numFmtId="0" fontId="5" fillId="6" borderId="0" xfId="0" applyFont="1" applyFill="1" applyAlignment="1">
      <alignment horizontal="left" vertical="center"/>
    </xf>
    <xf numFmtId="0" fontId="0" fillId="15" borderId="0" xfId="0" applyFill="1" applyAlignment="1">
      <alignment horizontal="right"/>
    </xf>
    <xf numFmtId="0" fontId="5" fillId="15" borderId="0" xfId="0" applyFont="1" applyFill="1" applyAlignment="1">
      <alignment horizontal="left" vertical="center"/>
    </xf>
    <xf numFmtId="0" fontId="0" fillId="15" borderId="0" xfId="0" applyFill="1" applyAlignment="1">
      <alignment vertical="center"/>
    </xf>
    <xf numFmtId="0" fontId="5" fillId="15" borderId="0" xfId="0" applyFont="1" applyFill="1"/>
    <xf numFmtId="0" fontId="35" fillId="15" borderId="0" xfId="0" applyFont="1" applyFill="1"/>
    <xf numFmtId="0" fontId="5" fillId="6" borderId="0" xfId="0" applyFont="1" applyFill="1" applyAlignment="1">
      <alignment horizontal="center"/>
    </xf>
    <xf numFmtId="0" fontId="14" fillId="18" borderId="0" xfId="0" applyFont="1" applyFill="1" applyAlignment="1">
      <alignment horizontal="center"/>
    </xf>
    <xf numFmtId="0" fontId="21" fillId="6" borderId="33" xfId="0" applyFont="1" applyFill="1" applyBorder="1" applyAlignment="1">
      <alignment horizontal="left" vertical="center"/>
    </xf>
    <xf numFmtId="0" fontId="0" fillId="20" borderId="0" xfId="0" applyFill="1"/>
    <xf numFmtId="0" fontId="14" fillId="20" borderId="26" xfId="0" applyFont="1" applyFill="1" applyBorder="1" applyAlignment="1">
      <alignment vertical="center"/>
    </xf>
    <xf numFmtId="0" fontId="0" fillId="20" borderId="26" xfId="0" applyFill="1" applyBorder="1"/>
    <xf numFmtId="0" fontId="8" fillId="20" borderId="0" xfId="0" applyFont="1" applyFill="1" applyAlignment="1">
      <alignment horizontal="center" vertical="center"/>
    </xf>
    <xf numFmtId="0" fontId="0" fillId="20" borderId="0" xfId="0" applyFill="1" applyAlignment="1">
      <alignment vertical="top" wrapText="1"/>
    </xf>
    <xf numFmtId="0" fontId="8" fillId="20" borderId="0" xfId="0" applyFont="1" applyFill="1" applyAlignment="1">
      <alignment horizontal="center" vertical="top" wrapText="1"/>
    </xf>
    <xf numFmtId="0" fontId="0" fillId="20" borderId="29" xfId="0" applyFill="1" applyBorder="1"/>
    <xf numFmtId="0" fontId="5" fillId="6" borderId="0" xfId="0" applyFont="1" applyFill="1" applyAlignment="1">
      <alignment vertical="center"/>
    </xf>
    <xf numFmtId="0" fontId="14" fillId="6" borderId="0" xfId="0" applyFont="1" applyFill="1" applyAlignment="1">
      <alignment horizontal="center"/>
    </xf>
    <xf numFmtId="0" fontId="21" fillId="6" borderId="0" xfId="0" applyFont="1" applyFill="1" applyAlignment="1">
      <alignment horizontal="center"/>
    </xf>
    <xf numFmtId="0" fontId="21" fillId="15" borderId="0" xfId="0" applyFont="1" applyFill="1" applyAlignment="1">
      <alignment horizontal="center"/>
    </xf>
    <xf numFmtId="0" fontId="14" fillId="6" borderId="0" xfId="0" applyFont="1" applyFill="1" applyAlignment="1">
      <alignment vertical="center"/>
    </xf>
    <xf numFmtId="0" fontId="0" fillId="3" borderId="0" xfId="0" applyFill="1"/>
    <xf numFmtId="0" fontId="0" fillId="6" borderId="0" xfId="0" applyFill="1" applyAlignment="1">
      <alignment vertical="center"/>
    </xf>
    <xf numFmtId="0" fontId="8" fillId="6" borderId="0" xfId="0" applyFont="1" applyFill="1" applyAlignment="1">
      <alignment horizontal="center" vertical="top" wrapText="1"/>
    </xf>
    <xf numFmtId="0" fontId="0" fillId="6" borderId="0" xfId="0" applyFill="1" applyAlignment="1">
      <alignment horizontal="center" vertical="top" wrapText="1"/>
    </xf>
    <xf numFmtId="0" fontId="8" fillId="6" borderId="0" xfId="0" applyFont="1" applyFill="1" applyAlignment="1">
      <alignment horizontal="left" vertical="top" wrapText="1"/>
    </xf>
    <xf numFmtId="0" fontId="15" fillId="6" borderId="0" xfId="0" applyFont="1" applyFill="1" applyAlignment="1">
      <alignment horizontal="center"/>
    </xf>
    <xf numFmtId="0" fontId="0" fillId="18" borderId="0" xfId="0" applyFill="1" applyAlignment="1">
      <alignment horizontal="left"/>
    </xf>
    <xf numFmtId="0" fontId="27" fillId="6" borderId="0" xfId="0" applyFont="1" applyFill="1" applyAlignment="1">
      <alignment vertical="center"/>
    </xf>
    <xf numFmtId="0" fontId="14" fillId="6" borderId="59" xfId="0" applyFont="1" applyFill="1" applyBorder="1" applyAlignment="1">
      <alignment vertical="center"/>
    </xf>
    <xf numFmtId="0" fontId="0" fillId="6" borderId="59" xfId="0" applyFill="1" applyBorder="1"/>
    <xf numFmtId="0" fontId="14" fillId="15" borderId="36" xfId="0" applyFont="1" applyFill="1" applyBorder="1" applyAlignment="1">
      <alignment vertical="center"/>
    </xf>
    <xf numFmtId="0" fontId="14" fillId="6" borderId="0" xfId="0" applyFont="1" applyFill="1" applyAlignment="1">
      <alignment horizontal="left" vertical="center"/>
    </xf>
    <xf numFmtId="0" fontId="14" fillId="15" borderId="0" xfId="0" applyFont="1" applyFill="1" applyAlignment="1">
      <alignment vertical="center"/>
    </xf>
    <xf numFmtId="0" fontId="14" fillId="15" borderId="0" xfId="0" applyFont="1" applyFill="1" applyAlignment="1">
      <alignment horizontal="left" vertical="center"/>
    </xf>
    <xf numFmtId="0" fontId="27" fillId="6" borderId="0" xfId="0" applyFont="1" applyFill="1" applyAlignment="1">
      <alignment horizontal="right"/>
    </xf>
    <xf numFmtId="0" fontId="39" fillId="7" borderId="0" xfId="0" applyFont="1" applyFill="1"/>
    <xf numFmtId="0" fontId="53" fillId="20" borderId="0" xfId="0" applyFont="1" applyFill="1" applyAlignment="1">
      <alignment horizontal="center" vertical="center"/>
    </xf>
    <xf numFmtId="0" fontId="48" fillId="7" borderId="0" xfId="0" applyFont="1" applyFill="1"/>
    <xf numFmtId="0" fontId="14" fillId="7" borderId="0" xfId="0" applyFont="1" applyFill="1" applyAlignment="1">
      <alignment vertical="center"/>
    </xf>
    <xf numFmtId="0" fontId="5" fillId="7" borderId="0" xfId="0" applyFont="1" applyFill="1" applyAlignment="1">
      <alignment vertical="center"/>
    </xf>
    <xf numFmtId="0" fontId="30" fillId="7" borderId="0" xfId="0" applyFont="1" applyFill="1"/>
    <xf numFmtId="0" fontId="0" fillId="7" borderId="0" xfId="0" applyFill="1" applyAlignment="1">
      <alignment horizontal="left" vertical="top" wrapText="1"/>
    </xf>
    <xf numFmtId="0" fontId="5" fillId="7" borderId="0" xfId="0" applyFont="1" applyFill="1"/>
    <xf numFmtId="0" fontId="8" fillId="7" borderId="0" xfId="0" applyFont="1" applyFill="1" applyAlignment="1">
      <alignment horizontal="center" vertical="top" wrapText="1"/>
    </xf>
    <xf numFmtId="0" fontId="5" fillId="0" borderId="0" xfId="0" applyFont="1"/>
    <xf numFmtId="0" fontId="17" fillId="0" borderId="0" xfId="0" applyFont="1"/>
    <xf numFmtId="0" fontId="0" fillId="0" borderId="1" xfId="0" applyBorder="1" applyAlignment="1">
      <alignment vertical="center"/>
    </xf>
    <xf numFmtId="0" fontId="56" fillId="0" borderId="0" xfId="0" applyFont="1"/>
    <xf numFmtId="0" fontId="58" fillId="0" borderId="0" xfId="0" applyFont="1"/>
    <xf numFmtId="0" fontId="51" fillId="7" borderId="62" xfId="0" applyFont="1" applyFill="1" applyBorder="1" applyAlignment="1">
      <alignment horizontal="center"/>
    </xf>
    <xf numFmtId="0" fontId="51" fillId="0" borderId="63" xfId="0" applyFont="1" applyBorder="1" applyAlignment="1">
      <alignment horizontal="center"/>
    </xf>
    <xf numFmtId="0" fontId="51" fillId="7" borderId="64" xfId="0" applyFont="1" applyFill="1" applyBorder="1" applyAlignment="1">
      <alignment horizontal="center"/>
    </xf>
    <xf numFmtId="0" fontId="34" fillId="20" borderId="14" xfId="0" applyFont="1" applyFill="1" applyBorder="1" applyAlignment="1">
      <alignment vertical="center"/>
    </xf>
    <xf numFmtId="0" fontId="27" fillId="6" borderId="0" xfId="0" applyFont="1" applyFill="1" applyAlignment="1">
      <alignment horizontal="left"/>
    </xf>
    <xf numFmtId="0" fontId="5" fillId="20" borderId="0" xfId="0" applyFont="1" applyFill="1" applyAlignment="1">
      <alignment horizontal="left"/>
    </xf>
    <xf numFmtId="0" fontId="16" fillId="6" borderId="0" xfId="0" applyFont="1" applyFill="1" applyAlignment="1">
      <alignment horizontal="left"/>
    </xf>
    <xf numFmtId="0" fontId="5" fillId="6" borderId="0" xfId="0" applyFont="1" applyFill="1" applyAlignment="1">
      <alignment horizontal="left"/>
    </xf>
    <xf numFmtId="0" fontId="27" fillId="6" borderId="14" xfId="0" applyFont="1" applyFill="1" applyBorder="1" applyAlignment="1">
      <alignment horizontal="right"/>
    </xf>
    <xf numFmtId="0" fontId="5" fillId="6" borderId="53" xfId="0" applyFont="1" applyFill="1" applyBorder="1" applyAlignment="1">
      <alignment horizontal="left" vertical="center"/>
    </xf>
    <xf numFmtId="0" fontId="0" fillId="23" borderId="0" xfId="0" applyFill="1"/>
    <xf numFmtId="0" fontId="0" fillId="23" borderId="0" xfId="0" applyFill="1" applyAlignment="1">
      <alignment vertical="top" wrapText="1"/>
    </xf>
    <xf numFmtId="0" fontId="46" fillId="7" borderId="0" xfId="0" applyFont="1" applyFill="1"/>
    <xf numFmtId="0" fontId="13" fillId="7" borderId="0" xfId="0" applyFont="1" applyFill="1"/>
    <xf numFmtId="0" fontId="0" fillId="10" borderId="0" xfId="0" applyFill="1"/>
    <xf numFmtId="0" fontId="46" fillId="4" borderId="0" xfId="0" applyFont="1" applyFill="1"/>
    <xf numFmtId="0" fontId="0" fillId="21" borderId="0" xfId="0" applyFill="1"/>
    <xf numFmtId="0" fontId="0" fillId="21" borderId="0" xfId="0" applyFill="1" applyAlignment="1">
      <alignment horizontal="left" vertical="top" wrapText="1"/>
    </xf>
    <xf numFmtId="0" fontId="0" fillId="24" borderId="0" xfId="0" applyFill="1"/>
    <xf numFmtId="0" fontId="57" fillId="7" borderId="0" xfId="0" applyFont="1" applyFill="1"/>
    <xf numFmtId="0" fontId="57" fillId="6" borderId="0" xfId="0" applyFont="1" applyFill="1"/>
    <xf numFmtId="0" fontId="59" fillId="0" borderId="0" xfId="0" applyFont="1"/>
    <xf numFmtId="0" fontId="59" fillId="6" borderId="0" xfId="0" applyFont="1" applyFill="1"/>
    <xf numFmtId="0" fontId="5" fillId="7" borderId="0" xfId="0" applyFont="1" applyFill="1" applyAlignment="1">
      <alignment horizontal="left"/>
    </xf>
    <xf numFmtId="0" fontId="5" fillId="7" borderId="0" xfId="0" applyFont="1" applyFill="1" applyAlignment="1">
      <alignment horizontal="left" vertical="center" wrapText="1"/>
    </xf>
    <xf numFmtId="0" fontId="14" fillId="7" borderId="0" xfId="0" applyFont="1" applyFill="1" applyAlignment="1">
      <alignment horizontal="center"/>
    </xf>
    <xf numFmtId="0" fontId="0" fillId="4" borderId="0" xfId="0" applyFill="1"/>
    <xf numFmtId="0" fontId="59" fillId="7" borderId="0" xfId="0" applyFont="1" applyFill="1"/>
    <xf numFmtId="0" fontId="59" fillId="15" borderId="0" xfId="0" applyFont="1" applyFill="1"/>
    <xf numFmtId="167" fontId="0" fillId="6" borderId="0" xfId="0" applyNumberFormat="1" applyFill="1"/>
    <xf numFmtId="0" fontId="14" fillId="20" borderId="7" xfId="0" applyFont="1" applyFill="1" applyBorder="1" applyAlignment="1">
      <alignment horizontal="center" vertical="center"/>
    </xf>
    <xf numFmtId="0" fontId="36" fillId="20" borderId="0" xfId="0" applyFont="1" applyFill="1" applyAlignment="1">
      <alignment horizontal="left" vertical="top"/>
    </xf>
    <xf numFmtId="0" fontId="5" fillId="20" borderId="0" xfId="0" applyFont="1" applyFill="1"/>
    <xf numFmtId="0" fontId="0" fillId="6" borderId="6" xfId="0" applyFill="1" applyBorder="1"/>
    <xf numFmtId="0" fontId="14" fillId="20" borderId="26" xfId="0" applyFont="1" applyFill="1" applyBorder="1" applyAlignment="1">
      <alignment horizontal="center" vertical="center"/>
    </xf>
    <xf numFmtId="164" fontId="36" fillId="20" borderId="0" xfId="0" applyNumberFormat="1" applyFont="1" applyFill="1"/>
    <xf numFmtId="0" fontId="53" fillId="20" borderId="0" xfId="0" applyFont="1" applyFill="1" applyAlignment="1">
      <alignment vertical="center"/>
    </xf>
    <xf numFmtId="0" fontId="5" fillId="6" borderId="53" xfId="0" applyFont="1" applyFill="1" applyBorder="1" applyAlignment="1">
      <alignment vertical="center"/>
    </xf>
    <xf numFmtId="0" fontId="53" fillId="20" borderId="102" xfId="0" applyFont="1" applyFill="1" applyBorder="1" applyAlignment="1">
      <alignment horizontal="center" vertical="center"/>
    </xf>
    <xf numFmtId="0" fontId="5" fillId="7" borderId="0" xfId="0" applyFont="1" applyFill="1" applyAlignment="1">
      <alignment vertical="top"/>
    </xf>
    <xf numFmtId="0" fontId="5" fillId="6" borderId="0" xfId="0" applyFont="1" applyFill="1" applyAlignment="1">
      <alignment vertical="top" wrapText="1"/>
    </xf>
    <xf numFmtId="0" fontId="5" fillId="6" borderId="53" xfId="0" applyFont="1" applyFill="1" applyBorder="1" applyAlignment="1">
      <alignment horizontal="right" vertical="center"/>
    </xf>
    <xf numFmtId="0" fontId="5" fillId="20" borderId="102" xfId="0" applyFont="1" applyFill="1" applyBorder="1" applyAlignment="1">
      <alignment horizontal="left" vertical="center"/>
    </xf>
    <xf numFmtId="0" fontId="0" fillId="6" borderId="0" xfId="0" applyFill="1" applyAlignment="1">
      <alignment horizontal="center" vertical="center"/>
    </xf>
    <xf numFmtId="0" fontId="16" fillId="24" borderId="0" xfId="0" applyFont="1" applyFill="1" applyAlignment="1">
      <alignment horizontal="left"/>
    </xf>
    <xf numFmtId="0" fontId="0" fillId="24" borderId="0" xfId="0" applyFill="1" applyAlignment="1">
      <alignment horizontal="left"/>
    </xf>
    <xf numFmtId="0" fontId="0" fillId="24" borderId="0" xfId="0" applyFill="1" applyAlignment="1">
      <alignment horizontal="center" vertical="center"/>
    </xf>
    <xf numFmtId="0" fontId="14" fillId="24" borderId="15" xfId="0" applyFont="1" applyFill="1" applyBorder="1" applyAlignment="1">
      <alignment horizontal="center" vertical="center"/>
    </xf>
    <xf numFmtId="0" fontId="5" fillId="24" borderId="0" xfId="0" applyFont="1" applyFill="1"/>
    <xf numFmtId="0" fontId="60" fillId="3" borderId="0" xfId="0" applyFont="1" applyFill="1"/>
    <xf numFmtId="0" fontId="61" fillId="3" borderId="0" xfId="0" applyFont="1" applyFill="1" applyAlignment="1">
      <alignment vertical="center"/>
    </xf>
    <xf numFmtId="0" fontId="61" fillId="3" borderId="0" xfId="0" applyFont="1" applyFill="1" applyAlignment="1">
      <alignment horizontal="center"/>
    </xf>
    <xf numFmtId="0" fontId="61" fillId="3" borderId="0" xfId="0" applyFont="1" applyFill="1" applyAlignment="1">
      <alignment horizontal="right"/>
    </xf>
    <xf numFmtId="0" fontId="14" fillId="7" borderId="0" xfId="0" applyFont="1" applyFill="1"/>
    <xf numFmtId="0" fontId="14" fillId="7" borderId="0" xfId="0" applyFont="1" applyFill="1" applyAlignment="1">
      <alignment horizontal="left"/>
    </xf>
    <xf numFmtId="0" fontId="63" fillId="7" borderId="0" xfId="3" applyFont="1" applyFill="1" applyAlignment="1">
      <alignment vertical="center"/>
    </xf>
    <xf numFmtId="0" fontId="62" fillId="7" borderId="0" xfId="3" applyFill="1"/>
    <xf numFmtId="0" fontId="62" fillId="7" borderId="0" xfId="3" applyFill="1" applyAlignment="1">
      <alignment vertical="center"/>
    </xf>
    <xf numFmtId="0" fontId="65" fillId="25" borderId="103" xfId="3" applyFont="1" applyFill="1" applyBorder="1" applyAlignment="1">
      <alignment vertical="top"/>
    </xf>
    <xf numFmtId="0" fontId="62" fillId="25" borderId="103" xfId="3" applyFill="1" applyBorder="1" applyAlignment="1">
      <alignment vertical="top"/>
    </xf>
    <xf numFmtId="0" fontId="62" fillId="7" borderId="103" xfId="3" applyFill="1" applyBorder="1" applyAlignment="1">
      <alignment vertical="top"/>
    </xf>
    <xf numFmtId="0" fontId="62" fillId="6" borderId="0" xfId="3" applyFill="1"/>
    <xf numFmtId="0" fontId="62" fillId="0" borderId="0" xfId="3"/>
    <xf numFmtId="0" fontId="66" fillId="7" borderId="0" xfId="3" applyFont="1" applyFill="1"/>
    <xf numFmtId="0" fontId="70" fillId="6" borderId="0" xfId="3" applyFont="1" applyFill="1" applyAlignment="1">
      <alignment vertical="top"/>
    </xf>
    <xf numFmtId="0" fontId="71" fillId="6" borderId="0" xfId="3" applyFont="1" applyFill="1" applyAlignment="1">
      <alignment vertical="top"/>
    </xf>
    <xf numFmtId="0" fontId="62" fillId="6" borderId="0" xfId="3" applyFill="1" applyAlignment="1">
      <alignment vertical="top"/>
    </xf>
    <xf numFmtId="0" fontId="72" fillId="6" borderId="0" xfId="3" applyFont="1" applyFill="1"/>
    <xf numFmtId="0" fontId="62" fillId="6" borderId="0" xfId="3" applyFill="1" applyAlignment="1">
      <alignment horizontal="left"/>
    </xf>
    <xf numFmtId="0" fontId="62" fillId="7" borderId="104" xfId="3" applyFill="1" applyBorder="1"/>
    <xf numFmtId="0" fontId="63" fillId="7" borderId="0" xfId="3" applyFont="1" applyFill="1"/>
    <xf numFmtId="0" fontId="62" fillId="7" borderId="0" xfId="3" applyFill="1" applyAlignment="1">
      <alignment vertical="top" wrapText="1"/>
    </xf>
    <xf numFmtId="0" fontId="4" fillId="7" borderId="0" xfId="3" applyFont="1" applyFill="1" applyAlignment="1">
      <alignment vertical="top" wrapText="1"/>
    </xf>
    <xf numFmtId="0" fontId="62" fillId="6" borderId="0" xfId="3" applyFill="1" applyAlignment="1">
      <alignment horizontal="left" wrapText="1"/>
    </xf>
    <xf numFmtId="0" fontId="0" fillId="18" borderId="0" xfId="0" applyFill="1" applyAlignment="1">
      <alignment vertical="top"/>
    </xf>
    <xf numFmtId="0" fontId="0" fillId="18" borderId="0" xfId="0" applyFill="1" applyAlignment="1">
      <alignment horizontal="left" vertical="top"/>
    </xf>
    <xf numFmtId="167" fontId="0" fillId="18" borderId="0" xfId="2" applyNumberFormat="1" applyFont="1" applyFill="1" applyAlignment="1">
      <alignment vertical="top" wrapText="1"/>
    </xf>
    <xf numFmtId="0" fontId="0" fillId="25" borderId="0" xfId="0" applyFill="1"/>
    <xf numFmtId="0" fontId="5" fillId="6" borderId="30" xfId="0" applyFont="1" applyFill="1" applyBorder="1" applyAlignment="1">
      <alignment vertical="top" wrapText="1"/>
    </xf>
    <xf numFmtId="0" fontId="74" fillId="6" borderId="0" xfId="0" applyFont="1" applyFill="1" applyAlignment="1">
      <alignment vertical="center"/>
    </xf>
    <xf numFmtId="0" fontId="66" fillId="7" borderId="0" xfId="3" applyFont="1" applyFill="1" applyAlignment="1">
      <alignment vertical="top" wrapText="1"/>
    </xf>
    <xf numFmtId="0" fontId="27" fillId="6" borderId="30" xfId="0" applyFont="1" applyFill="1" applyBorder="1"/>
    <xf numFmtId="0" fontId="77" fillId="6" borderId="0" xfId="0" applyFont="1" applyFill="1" applyAlignment="1">
      <alignment vertical="center"/>
    </xf>
    <xf numFmtId="0" fontId="77" fillId="6" borderId="30" xfId="0" applyFont="1" applyFill="1" applyBorder="1" applyAlignment="1">
      <alignment horizontal="center"/>
    </xf>
    <xf numFmtId="0" fontId="77" fillId="6" borderId="0" xfId="0" applyFont="1" applyFill="1"/>
    <xf numFmtId="0" fontId="77" fillId="6" borderId="0" xfId="0" applyFont="1" applyFill="1" applyAlignment="1">
      <alignment horizontal="right"/>
    </xf>
    <xf numFmtId="0" fontId="5" fillId="15" borderId="14" xfId="0" applyFont="1" applyFill="1" applyBorder="1" applyAlignment="1">
      <alignment vertical="top" wrapText="1"/>
    </xf>
    <xf numFmtId="0" fontId="43" fillId="6" borderId="0" xfId="0" applyFont="1" applyFill="1"/>
    <xf numFmtId="0" fontId="36" fillId="20" borderId="106" xfId="0" applyFont="1" applyFill="1" applyBorder="1" applyAlignment="1">
      <alignment horizontal="left" vertical="top"/>
    </xf>
    <xf numFmtId="0" fontId="36" fillId="6" borderId="0" xfId="0" applyFont="1" applyFill="1" applyAlignment="1">
      <alignment vertical="center"/>
    </xf>
    <xf numFmtId="0" fontId="77" fillId="6" borderId="14" xfId="0" applyFont="1" applyFill="1" applyBorder="1" applyAlignment="1">
      <alignment vertical="center"/>
    </xf>
    <xf numFmtId="0" fontId="77" fillId="6" borderId="30" xfId="0" applyFont="1" applyFill="1" applyBorder="1"/>
    <xf numFmtId="0" fontId="0" fillId="6" borderId="14" xfId="0" applyFill="1" applyBorder="1"/>
    <xf numFmtId="0" fontId="5" fillId="24" borderId="0" xfId="0" applyFont="1" applyFill="1" applyAlignment="1">
      <alignment vertical="center"/>
    </xf>
    <xf numFmtId="0" fontId="47" fillId="24" borderId="0" xfId="0" applyFont="1" applyFill="1"/>
    <xf numFmtId="0" fontId="49" fillId="24" borderId="0" xfId="0" applyFont="1" applyFill="1" applyAlignment="1">
      <alignment horizontal="left"/>
    </xf>
    <xf numFmtId="0" fontId="0" fillId="24" borderId="0" xfId="0" applyFill="1" applyAlignment="1">
      <alignment vertical="top"/>
    </xf>
    <xf numFmtId="0" fontId="5" fillId="24" borderId="108" xfId="0" applyFont="1" applyFill="1" applyBorder="1" applyAlignment="1">
      <alignment horizontal="right" vertical="center"/>
    </xf>
    <xf numFmtId="0" fontId="5" fillId="24" borderId="108" xfId="0" applyFont="1" applyFill="1" applyBorder="1" applyAlignment="1">
      <alignment vertical="center"/>
    </xf>
    <xf numFmtId="0" fontId="30" fillId="24" borderId="0" xfId="0" applyFont="1" applyFill="1"/>
    <xf numFmtId="0" fontId="47" fillId="24" borderId="108" xfId="0" applyFont="1" applyFill="1" applyBorder="1"/>
    <xf numFmtId="0" fontId="5" fillId="24" borderId="0" xfId="0" applyFont="1" applyFill="1" applyAlignment="1">
      <alignment horizontal="left"/>
    </xf>
    <xf numFmtId="0" fontId="8" fillId="24" borderId="0" xfId="0" applyFont="1" applyFill="1" applyAlignment="1">
      <alignment horizontal="left" vertical="center"/>
    </xf>
    <xf numFmtId="0" fontId="6" fillId="7" borderId="0" xfId="3" applyFont="1" applyFill="1" applyAlignment="1">
      <alignment vertical="top" wrapText="1"/>
    </xf>
    <xf numFmtId="0" fontId="2" fillId="7" borderId="0" xfId="3" applyFont="1" applyFill="1" applyAlignment="1">
      <alignment vertical="top" wrapText="1"/>
    </xf>
    <xf numFmtId="164" fontId="38" fillId="7" borderId="65" xfId="0" applyNumberFormat="1" applyFont="1" applyFill="1" applyBorder="1" applyProtection="1">
      <protection locked="0"/>
    </xf>
    <xf numFmtId="164" fontId="38" fillId="7" borderId="66" xfId="0" applyNumberFormat="1" applyFont="1" applyFill="1" applyBorder="1" applyProtection="1">
      <protection locked="0"/>
    </xf>
    <xf numFmtId="164" fontId="38" fillId="7" borderId="67" xfId="0" applyNumberFormat="1" applyFont="1" applyFill="1" applyBorder="1" applyProtection="1">
      <protection locked="0"/>
    </xf>
    <xf numFmtId="164" fontId="38" fillId="7" borderId="68" xfId="0" applyNumberFormat="1" applyFont="1" applyFill="1" applyBorder="1" applyProtection="1">
      <protection locked="0"/>
    </xf>
    <xf numFmtId="164" fontId="38" fillId="7" borderId="69" xfId="0" applyNumberFormat="1" applyFont="1" applyFill="1" applyBorder="1" applyProtection="1">
      <protection locked="0"/>
    </xf>
    <xf numFmtId="164" fontId="38" fillId="7" borderId="70" xfId="0" applyNumberFormat="1" applyFont="1" applyFill="1" applyBorder="1" applyProtection="1">
      <protection locked="0"/>
    </xf>
    <xf numFmtId="164" fontId="38" fillId="7" borderId="71" xfId="0" applyNumberFormat="1" applyFont="1" applyFill="1" applyBorder="1" applyProtection="1">
      <protection locked="0"/>
    </xf>
    <xf numFmtId="164" fontId="38" fillId="7" borderId="72" xfId="0" applyNumberFormat="1" applyFont="1" applyFill="1" applyBorder="1" applyProtection="1">
      <protection locked="0"/>
    </xf>
    <xf numFmtId="164" fontId="38" fillId="7" borderId="73" xfId="0" applyNumberFormat="1" applyFont="1" applyFill="1" applyBorder="1" applyProtection="1">
      <protection locked="0"/>
    </xf>
    <xf numFmtId="0" fontId="0" fillId="7" borderId="0" xfId="3" applyFont="1" applyFill="1" applyAlignment="1">
      <alignment vertical="top" wrapText="1"/>
    </xf>
    <xf numFmtId="0" fontId="2" fillId="6" borderId="0" xfId="3" applyFont="1" applyFill="1" applyAlignment="1">
      <alignment horizontal="left" wrapText="1"/>
    </xf>
    <xf numFmtId="0" fontId="2" fillId="6" borderId="0" xfId="3" applyFont="1" applyFill="1" applyAlignment="1">
      <alignment horizontal="left"/>
    </xf>
    <xf numFmtId="0" fontId="0" fillId="7" borderId="0" xfId="0" applyFont="1" applyFill="1"/>
    <xf numFmtId="0" fontId="0" fillId="6" borderId="0" xfId="0" applyFont="1" applyFill="1"/>
    <xf numFmtId="0" fontId="81" fillId="6" borderId="0" xfId="0" applyFont="1" applyFill="1" applyAlignment="1">
      <alignment horizontal="left" wrapText="1"/>
    </xf>
    <xf numFmtId="0" fontId="0" fillId="15" borderId="0" xfId="0" applyFont="1" applyFill="1"/>
    <xf numFmtId="0" fontId="62" fillId="6" borderId="0" xfId="3" applyFill="1" applyAlignment="1">
      <alignment horizontal="left"/>
    </xf>
    <xf numFmtId="0" fontId="62" fillId="7" borderId="0" xfId="3" applyFill="1" applyAlignment="1">
      <alignment horizontal="left" vertical="top" wrapText="1"/>
    </xf>
    <xf numFmtId="0" fontId="1" fillId="7" borderId="0" xfId="3" applyFont="1" applyFill="1" applyAlignment="1">
      <alignment horizontal="left" wrapText="1"/>
    </xf>
    <xf numFmtId="0" fontId="2" fillId="7" borderId="0" xfId="3" applyFont="1" applyFill="1" applyAlignment="1">
      <alignment horizontal="left" wrapText="1"/>
    </xf>
    <xf numFmtId="0" fontId="0" fillId="7" borderId="0" xfId="3" applyFont="1" applyFill="1" applyAlignment="1">
      <alignment horizontal="left" vertical="top" wrapText="1"/>
    </xf>
    <xf numFmtId="0" fontId="3" fillId="7" borderId="0" xfId="3" applyFont="1" applyFill="1" applyAlignment="1">
      <alignment horizontal="left" vertical="top" wrapText="1"/>
    </xf>
    <xf numFmtId="0" fontId="3" fillId="7" borderId="105" xfId="3" applyFont="1" applyFill="1" applyBorder="1" applyAlignment="1">
      <alignment horizontal="left" vertical="top" wrapText="1"/>
    </xf>
    <xf numFmtId="0" fontId="4" fillId="7" borderId="0" xfId="3" applyFont="1" applyFill="1" applyAlignment="1">
      <alignment horizontal="left" wrapText="1"/>
    </xf>
    <xf numFmtId="0" fontId="4" fillId="7" borderId="0" xfId="3" applyFont="1" applyFill="1" applyAlignment="1">
      <alignment horizontal="left" vertical="top" wrapText="1"/>
    </xf>
    <xf numFmtId="0" fontId="1" fillId="7" borderId="0" xfId="3" applyFont="1" applyFill="1" applyAlignment="1">
      <alignment horizontal="left" vertical="top" wrapText="1"/>
    </xf>
    <xf numFmtId="0" fontId="2" fillId="7" borderId="0" xfId="3" applyFont="1" applyFill="1" applyAlignment="1">
      <alignment horizontal="left" vertical="top" wrapText="1"/>
    </xf>
    <xf numFmtId="0" fontId="5" fillId="6" borderId="0" xfId="0" applyFont="1" applyFill="1" applyAlignment="1">
      <alignment horizontal="left" wrapText="1"/>
    </xf>
    <xf numFmtId="0" fontId="5" fillId="6" borderId="80" xfId="0" applyFont="1" applyFill="1" applyBorder="1" applyAlignment="1">
      <alignment horizontal="left" wrapText="1"/>
    </xf>
    <xf numFmtId="0" fontId="0" fillId="7" borderId="74" xfId="0" applyFill="1" applyBorder="1" applyAlignment="1" applyProtection="1">
      <alignment horizontal="left" vertical="top" wrapText="1"/>
      <protection locked="0"/>
    </xf>
    <xf numFmtId="0" fontId="0" fillId="7" borderId="75" xfId="0" applyFill="1" applyBorder="1" applyAlignment="1" applyProtection="1">
      <alignment horizontal="left" vertical="top" wrapText="1"/>
      <protection locked="0"/>
    </xf>
    <xf numFmtId="0" fontId="0" fillId="7" borderId="76" xfId="0" applyFill="1" applyBorder="1" applyAlignment="1" applyProtection="1">
      <alignment horizontal="left" vertical="top" wrapText="1"/>
      <protection locked="0"/>
    </xf>
    <xf numFmtId="0" fontId="0" fillId="7" borderId="79" xfId="0" applyFill="1" applyBorder="1" applyAlignment="1" applyProtection="1">
      <alignment horizontal="left" vertical="top" wrapText="1"/>
      <protection locked="0"/>
    </xf>
    <xf numFmtId="0" fontId="0" fillId="7" borderId="80" xfId="0" applyFill="1" applyBorder="1" applyAlignment="1" applyProtection="1">
      <alignment horizontal="left" vertical="top" wrapText="1"/>
      <protection locked="0"/>
    </xf>
    <xf numFmtId="0" fontId="0" fillId="7" borderId="81" xfId="0" applyFill="1" applyBorder="1" applyAlignment="1" applyProtection="1">
      <alignment horizontal="left" vertical="top" wrapText="1"/>
      <protection locked="0"/>
    </xf>
    <xf numFmtId="0" fontId="0" fillId="13" borderId="0" xfId="0" applyFill="1" applyAlignment="1">
      <alignment horizontal="left"/>
    </xf>
    <xf numFmtId="0" fontId="0" fillId="12" borderId="0" xfId="0" applyFill="1" applyAlignment="1">
      <alignment horizontal="center"/>
    </xf>
    <xf numFmtId="0" fontId="0" fillId="5" borderId="0" xfId="0" applyFill="1" applyAlignment="1">
      <alignment horizontal="center"/>
    </xf>
    <xf numFmtId="0" fontId="27" fillId="6" borderId="14" xfId="0" applyFont="1" applyFill="1" applyBorder="1" applyAlignment="1">
      <alignment horizontal="left"/>
    </xf>
    <xf numFmtId="0" fontId="5" fillId="6" borderId="99" xfId="0" applyFont="1" applyFill="1" applyBorder="1" applyAlignment="1">
      <alignment horizontal="left" wrapText="1"/>
    </xf>
    <xf numFmtId="0" fontId="27" fillId="6" borderId="100" xfId="0" applyFont="1" applyFill="1" applyBorder="1" applyAlignment="1">
      <alignment horizontal="right"/>
    </xf>
    <xf numFmtId="0" fontId="27" fillId="6" borderId="100" xfId="0" applyFont="1" applyFill="1" applyBorder="1" applyAlignment="1">
      <alignment horizontal="left"/>
    </xf>
    <xf numFmtId="0" fontId="5" fillId="13" borderId="0" xfId="0" applyFont="1" applyFill="1" applyAlignment="1">
      <alignment horizontal="left" wrapText="1"/>
    </xf>
    <xf numFmtId="164" fontId="36" fillId="7" borderId="2" xfId="0" applyNumberFormat="1" applyFont="1" applyFill="1" applyBorder="1" applyAlignment="1" applyProtection="1">
      <alignment horizontal="center"/>
      <protection locked="0"/>
    </xf>
    <xf numFmtId="0" fontId="8" fillId="13" borderId="0" xfId="0" applyFont="1" applyFill="1" applyAlignment="1" applyProtection="1">
      <alignment horizontal="left"/>
      <protection locked="0"/>
    </xf>
    <xf numFmtId="0" fontId="7" fillId="0" borderId="61" xfId="0" applyFont="1" applyBorder="1" applyAlignment="1" applyProtection="1">
      <alignment horizontal="center" vertical="center"/>
      <protection locked="0"/>
    </xf>
    <xf numFmtId="0" fontId="50" fillId="0" borderId="19" xfId="0" applyFont="1" applyBorder="1" applyAlignment="1" applyProtection="1">
      <alignment horizontal="center"/>
      <protection locked="0"/>
    </xf>
    <xf numFmtId="0" fontId="50" fillId="0" borderId="2" xfId="0" applyFont="1" applyBorder="1" applyAlignment="1" applyProtection="1">
      <alignment horizontal="center"/>
      <protection locked="0"/>
    </xf>
    <xf numFmtId="0" fontId="13" fillId="14" borderId="0" xfId="0" applyFont="1" applyFill="1" applyAlignment="1">
      <alignment horizontal="center"/>
    </xf>
    <xf numFmtId="0" fontId="0" fillId="11" borderId="0" xfId="0" applyFill="1" applyAlignment="1">
      <alignment horizontal="center"/>
    </xf>
    <xf numFmtId="0" fontId="35" fillId="6" borderId="14" xfId="0" applyFont="1" applyFill="1" applyBorder="1" applyAlignment="1">
      <alignment horizontal="center" vertical="center"/>
    </xf>
    <xf numFmtId="0" fontId="50" fillId="7" borderId="0" xfId="0" applyFont="1" applyFill="1" applyAlignment="1" applyProtection="1">
      <alignment horizontal="left" vertical="top" wrapText="1"/>
      <protection locked="0"/>
    </xf>
    <xf numFmtId="0" fontId="0" fillId="7" borderId="2" xfId="0" applyFill="1" applyBorder="1" applyAlignment="1" applyProtection="1">
      <alignment horizontal="center" vertical="center"/>
      <protection locked="0"/>
    </xf>
    <xf numFmtId="0" fontId="5" fillId="6" borderId="0" xfId="0" applyFont="1" applyFill="1" applyAlignment="1">
      <alignment horizontal="left" vertical="center" wrapText="1"/>
    </xf>
    <xf numFmtId="0" fontId="78" fillId="7" borderId="74" xfId="0" applyFont="1" applyFill="1" applyBorder="1" applyAlignment="1" applyProtection="1">
      <alignment horizontal="left" vertical="top" wrapText="1"/>
      <protection locked="0"/>
    </xf>
    <xf numFmtId="0" fontId="78" fillId="7" borderId="75" xfId="0" applyFont="1" applyFill="1" applyBorder="1" applyAlignment="1" applyProtection="1">
      <alignment horizontal="left" vertical="top" wrapText="1"/>
      <protection locked="0"/>
    </xf>
    <xf numFmtId="0" fontId="78" fillId="7" borderId="76" xfId="0" applyFont="1" applyFill="1" applyBorder="1" applyAlignment="1" applyProtection="1">
      <alignment horizontal="left" vertical="top" wrapText="1"/>
      <protection locked="0"/>
    </xf>
    <xf numFmtId="0" fontId="78" fillId="7" borderId="77" xfId="0" applyFont="1" applyFill="1" applyBorder="1" applyAlignment="1" applyProtection="1">
      <alignment horizontal="left" vertical="top" wrapText="1"/>
      <protection locked="0"/>
    </xf>
    <xf numFmtId="0" fontId="78" fillId="7" borderId="0" xfId="0" applyFont="1" applyFill="1" applyAlignment="1" applyProtection="1">
      <alignment horizontal="left" vertical="top" wrapText="1"/>
      <protection locked="0"/>
    </xf>
    <xf numFmtId="0" fontId="78" fillId="7" borderId="78" xfId="0" applyFont="1" applyFill="1" applyBorder="1" applyAlignment="1" applyProtection="1">
      <alignment horizontal="left" vertical="top" wrapText="1"/>
      <protection locked="0"/>
    </xf>
    <xf numFmtId="0" fontId="78" fillId="7" borderId="79" xfId="0" applyFont="1" applyFill="1" applyBorder="1" applyAlignment="1" applyProtection="1">
      <alignment horizontal="left" vertical="top" wrapText="1"/>
      <protection locked="0"/>
    </xf>
    <xf numFmtId="0" fontId="78" fillId="7" borderId="80" xfId="0" applyFont="1" applyFill="1" applyBorder="1" applyAlignment="1" applyProtection="1">
      <alignment horizontal="left" vertical="top" wrapText="1"/>
      <protection locked="0"/>
    </xf>
    <xf numFmtId="0" fontId="78" fillId="7" borderId="81" xfId="0" applyFont="1" applyFill="1" applyBorder="1" applyAlignment="1" applyProtection="1">
      <alignment horizontal="left" vertical="top" wrapText="1"/>
      <protection locked="0"/>
    </xf>
    <xf numFmtId="0" fontId="5" fillId="6" borderId="80" xfId="0" applyFont="1" applyFill="1" applyBorder="1" applyAlignment="1">
      <alignment horizontal="left"/>
    </xf>
    <xf numFmtId="0" fontId="7" fillId="0" borderId="14" xfId="0" applyFont="1" applyBorder="1" applyAlignment="1" applyProtection="1">
      <alignment horizontal="center" vertical="center"/>
      <protection locked="0"/>
    </xf>
    <xf numFmtId="0" fontId="5" fillId="6" borderId="30" xfId="0" applyFont="1" applyFill="1" applyBorder="1" applyAlignment="1">
      <alignment horizontal="left" wrapText="1"/>
    </xf>
    <xf numFmtId="0" fontId="27" fillId="13" borderId="0" xfId="0" applyFont="1" applyFill="1" applyAlignment="1">
      <alignment horizontal="center"/>
    </xf>
    <xf numFmtId="0" fontId="50" fillId="0" borderId="18" xfId="0" applyFont="1" applyBorder="1" applyAlignment="1" applyProtection="1">
      <alignment horizontal="center"/>
      <protection locked="0"/>
    </xf>
    <xf numFmtId="0" fontId="54" fillId="14" borderId="17" xfId="0" applyFont="1" applyFill="1" applyBorder="1"/>
    <xf numFmtId="165" fontId="13" fillId="14" borderId="97" xfId="0" applyNumberFormat="1" applyFont="1" applyFill="1" applyBorder="1" applyAlignment="1">
      <alignment horizontal="right"/>
    </xf>
    <xf numFmtId="165" fontId="13" fillId="14" borderId="98" xfId="0" applyNumberFormat="1" applyFont="1" applyFill="1" applyBorder="1" applyAlignment="1">
      <alignment horizontal="right"/>
    </xf>
    <xf numFmtId="0" fontId="5" fillId="6" borderId="0" xfId="0" applyFont="1" applyFill="1" applyAlignment="1">
      <alignment horizontal="left"/>
    </xf>
    <xf numFmtId="0" fontId="0" fillId="6" borderId="0" xfId="0" applyFill="1" applyAlignment="1">
      <alignment horizontal="left"/>
    </xf>
    <xf numFmtId="0" fontId="0" fillId="7" borderId="30" xfId="0" applyFill="1" applyBorder="1" applyAlignment="1">
      <alignment horizontal="left"/>
    </xf>
    <xf numFmtId="0" fontId="43" fillId="6" borderId="0" xfId="0" applyFont="1" applyFill="1" applyAlignment="1">
      <alignment horizontal="left"/>
    </xf>
    <xf numFmtId="0" fontId="0" fillId="20" borderId="0" xfId="0" applyFill="1" applyAlignment="1">
      <alignment horizontal="left" vertical="top"/>
    </xf>
    <xf numFmtId="0" fontId="38" fillId="7" borderId="5" xfId="0" applyFont="1" applyFill="1" applyBorder="1" applyProtection="1">
      <protection locked="0"/>
    </xf>
    <xf numFmtId="0" fontId="0" fillId="7" borderId="77" xfId="0" applyFill="1" applyBorder="1" applyAlignment="1" applyProtection="1">
      <alignment horizontal="left" vertical="top" wrapText="1"/>
      <protection locked="0"/>
    </xf>
    <xf numFmtId="0" fontId="0" fillId="7" borderId="0" xfId="0" applyFill="1" applyAlignment="1" applyProtection="1">
      <alignment horizontal="left" vertical="top" wrapText="1"/>
      <protection locked="0"/>
    </xf>
    <xf numFmtId="0" fontId="0" fillId="7" borderId="78" xfId="0" applyFill="1" applyBorder="1" applyAlignment="1" applyProtection="1">
      <alignment horizontal="left" vertical="top" wrapText="1"/>
      <protection locked="0"/>
    </xf>
    <xf numFmtId="0" fontId="5" fillId="13" borderId="99" xfId="0" applyFont="1" applyFill="1" applyBorder="1" applyAlignment="1">
      <alignment horizontal="left"/>
    </xf>
    <xf numFmtId="0" fontId="8" fillId="6" borderId="0" xfId="0" applyFont="1" applyFill="1" applyAlignment="1" applyProtection="1">
      <alignment horizontal="left"/>
      <protection locked="0"/>
    </xf>
    <xf numFmtId="0" fontId="0" fillId="0" borderId="0" xfId="0" applyFont="1" applyAlignment="1" applyProtection="1">
      <alignment horizontal="left" vertical="top" wrapText="1"/>
      <protection locked="0"/>
    </xf>
    <xf numFmtId="0" fontId="27" fillId="6" borderId="14" xfId="0" applyFont="1" applyFill="1" applyBorder="1" applyAlignment="1">
      <alignment horizontal="right"/>
    </xf>
    <xf numFmtId="0" fontId="52" fillId="20" borderId="14" xfId="0" applyFont="1" applyFill="1" applyBorder="1" applyAlignment="1">
      <alignment horizontal="center" vertical="top" wrapText="1"/>
    </xf>
    <xf numFmtId="0" fontId="5" fillId="20" borderId="0" xfId="0" applyFont="1" applyFill="1" applyAlignment="1">
      <alignment horizontal="left" wrapText="1"/>
    </xf>
    <xf numFmtId="0" fontId="55" fillId="11" borderId="16" xfId="0" applyFont="1" applyFill="1" applyBorder="1" applyAlignment="1">
      <alignment horizontal="left" vertical="center"/>
    </xf>
    <xf numFmtId="0" fontId="55" fillId="12" borderId="15" xfId="0" applyFont="1" applyFill="1" applyBorder="1" applyAlignment="1">
      <alignment horizontal="left"/>
    </xf>
    <xf numFmtId="165" fontId="47" fillId="7" borderId="88" xfId="0" applyNumberFormat="1" applyFont="1" applyFill="1" applyBorder="1" applyAlignment="1" applyProtection="1">
      <alignment horizontal="right"/>
      <protection locked="0"/>
    </xf>
    <xf numFmtId="165" fontId="47" fillId="7" borderId="89" xfId="0" applyNumberFormat="1" applyFont="1" applyFill="1" applyBorder="1" applyAlignment="1" applyProtection="1">
      <alignment horizontal="right"/>
      <protection locked="0"/>
    </xf>
    <xf numFmtId="165" fontId="47" fillId="7" borderId="86" xfId="0" applyNumberFormat="1" applyFont="1" applyFill="1" applyBorder="1" applyAlignment="1" applyProtection="1">
      <alignment horizontal="right"/>
      <protection locked="0"/>
    </xf>
    <xf numFmtId="0" fontId="0" fillId="15" borderId="0" xfId="0" applyFill="1" applyAlignment="1">
      <alignment horizontal="left"/>
    </xf>
    <xf numFmtId="0" fontId="5" fillId="6" borderId="0" xfId="0" applyFont="1" applyFill="1"/>
    <xf numFmtId="44" fontId="0" fillId="7" borderId="0" xfId="2" applyFont="1" applyFill="1" applyAlignment="1" applyProtection="1">
      <alignment horizontal="left" vertical="top" wrapText="1"/>
      <protection locked="0"/>
    </xf>
    <xf numFmtId="0" fontId="5" fillId="6" borderId="28" xfId="0" applyFont="1" applyFill="1" applyBorder="1" applyAlignment="1">
      <alignment horizontal="left"/>
    </xf>
    <xf numFmtId="164" fontId="0" fillId="0" borderId="2" xfId="0" applyNumberFormat="1" applyBorder="1" applyAlignment="1" applyProtection="1">
      <alignment horizontal="center"/>
      <protection locked="0"/>
    </xf>
    <xf numFmtId="164" fontId="0" fillId="0" borderId="14" xfId="0" applyNumberFormat="1" applyBorder="1" applyAlignment="1" applyProtection="1">
      <alignment horizontal="center"/>
      <protection locked="0"/>
    </xf>
    <xf numFmtId="0" fontId="81" fillId="6" borderId="0" xfId="0" applyFont="1" applyFill="1" applyAlignment="1">
      <alignment horizontal="center" wrapText="1"/>
    </xf>
    <xf numFmtId="0" fontId="7" fillId="6" borderId="0" xfId="0" applyFont="1" applyFill="1" applyAlignment="1">
      <alignment horizontal="center"/>
    </xf>
    <xf numFmtId="164" fontId="29" fillId="7" borderId="2" xfId="0" applyNumberFormat="1" applyFont="1" applyFill="1" applyBorder="1" applyAlignment="1" applyProtection="1">
      <alignment horizontal="center"/>
      <protection locked="0"/>
    </xf>
    <xf numFmtId="0" fontId="54" fillId="9" borderId="6" xfId="0" applyFont="1" applyFill="1" applyBorder="1" applyAlignment="1">
      <alignment horizontal="left" vertical="center"/>
    </xf>
    <xf numFmtId="0" fontId="54" fillId="22" borderId="33" xfId="0" applyFont="1" applyFill="1" applyBorder="1" applyAlignment="1">
      <alignment horizontal="left" vertical="center"/>
    </xf>
    <xf numFmtId="0" fontId="0" fillId="6" borderId="0" xfId="0" applyFill="1" applyAlignment="1">
      <alignment horizontal="left" vertical="top"/>
    </xf>
    <xf numFmtId="0" fontId="5" fillId="15" borderId="0" xfId="0" applyFont="1" applyFill="1" applyAlignment="1">
      <alignment horizontal="left" wrapText="1"/>
    </xf>
    <xf numFmtId="0" fontId="5" fillId="15" borderId="30" xfId="0" applyFont="1" applyFill="1" applyBorder="1" applyAlignment="1">
      <alignment horizontal="left" wrapText="1"/>
    </xf>
    <xf numFmtId="0" fontId="5" fillId="15" borderId="0" xfId="0" applyFont="1" applyFill="1" applyAlignment="1">
      <alignment horizontal="left"/>
    </xf>
    <xf numFmtId="0" fontId="18" fillId="17" borderId="0" xfId="0" applyFont="1" applyFill="1" applyAlignment="1">
      <alignment horizontal="left" vertical="center"/>
    </xf>
    <xf numFmtId="0" fontId="32" fillId="6" borderId="0" xfId="0" applyFont="1" applyFill="1" applyAlignment="1">
      <alignment horizontal="left"/>
    </xf>
    <xf numFmtId="0" fontId="12" fillId="6" borderId="0" xfId="0" applyFont="1" applyFill="1" applyAlignment="1">
      <alignment horizontal="left"/>
    </xf>
    <xf numFmtId="0" fontId="8" fillId="6" borderId="0" xfId="0" applyFont="1" applyFill="1" applyAlignment="1">
      <alignment horizontal="left" vertical="center"/>
    </xf>
    <xf numFmtId="164" fontId="38" fillId="7" borderId="2" xfId="0" applyNumberFormat="1" applyFont="1" applyFill="1" applyBorder="1" applyAlignment="1" applyProtection="1">
      <alignment horizontal="center"/>
      <protection locked="0"/>
    </xf>
    <xf numFmtId="0" fontId="8" fillId="6" borderId="0" xfId="0" applyFont="1" applyFill="1"/>
    <xf numFmtId="0" fontId="35" fillId="6" borderId="35" xfId="0" applyFont="1" applyFill="1" applyBorder="1" applyAlignment="1">
      <alignment horizontal="center"/>
    </xf>
    <xf numFmtId="0" fontId="16" fillId="6" borderId="0" xfId="0" applyFont="1" applyFill="1" applyAlignment="1">
      <alignment horizontal="left"/>
    </xf>
    <xf numFmtId="0" fontId="8" fillId="6" borderId="0" xfId="0" applyFont="1" applyFill="1" applyAlignment="1">
      <alignment vertical="center"/>
    </xf>
    <xf numFmtId="0" fontId="0" fillId="7" borderId="0" xfId="0" applyFill="1" applyAlignment="1" applyProtection="1">
      <alignment horizontal="left"/>
      <protection locked="0"/>
    </xf>
    <xf numFmtId="166" fontId="0" fillId="7" borderId="0" xfId="0" applyNumberFormat="1" applyFill="1" applyAlignment="1" applyProtection="1">
      <alignment horizontal="left"/>
      <protection locked="0"/>
    </xf>
    <xf numFmtId="0" fontId="5" fillId="17" borderId="0" xfId="0" applyFont="1" applyFill="1" applyAlignment="1">
      <alignment horizontal="left"/>
    </xf>
    <xf numFmtId="0" fontId="38" fillId="7" borderId="0" xfId="0" applyFont="1" applyFill="1" applyAlignment="1" applyProtection="1">
      <alignment horizontal="left" vertical="top" wrapText="1"/>
      <protection locked="0"/>
    </xf>
    <xf numFmtId="164" fontId="0" fillId="0" borderId="34" xfId="0" applyNumberFormat="1" applyBorder="1" applyAlignment="1" applyProtection="1">
      <alignment horizontal="center"/>
      <protection locked="0"/>
    </xf>
    <xf numFmtId="0" fontId="54" fillId="16" borderId="26" xfId="0" applyFont="1" applyFill="1" applyBorder="1" applyAlignment="1">
      <alignment horizontal="left" vertical="center"/>
    </xf>
    <xf numFmtId="0" fontId="5" fillId="20" borderId="0" xfId="0" applyFont="1" applyFill="1" applyAlignment="1">
      <alignment horizontal="left"/>
    </xf>
    <xf numFmtId="165" fontId="47" fillId="7" borderId="85" xfId="0" applyNumberFormat="1" applyFont="1" applyFill="1" applyBorder="1" applyAlignment="1" applyProtection="1">
      <alignment horizontal="right"/>
      <protection locked="0"/>
    </xf>
    <xf numFmtId="0" fontId="38" fillId="7" borderId="74" xfId="0" applyFont="1" applyFill="1" applyBorder="1" applyAlignment="1" applyProtection="1">
      <alignment horizontal="left" vertical="top" wrapText="1"/>
      <protection locked="0"/>
    </xf>
    <xf numFmtId="0" fontId="38" fillId="7" borderId="75" xfId="0" applyFont="1" applyFill="1" applyBorder="1" applyAlignment="1" applyProtection="1">
      <alignment horizontal="left" vertical="top" wrapText="1"/>
      <protection locked="0"/>
    </xf>
    <xf numFmtId="0" fontId="38" fillId="7" borderId="76" xfId="0" applyFont="1" applyFill="1" applyBorder="1" applyAlignment="1" applyProtection="1">
      <alignment horizontal="left" vertical="top" wrapText="1"/>
      <protection locked="0"/>
    </xf>
    <xf numFmtId="0" fontId="38" fillId="7" borderId="77" xfId="0" applyFont="1" applyFill="1" applyBorder="1" applyAlignment="1" applyProtection="1">
      <alignment horizontal="left" vertical="top" wrapText="1"/>
      <protection locked="0"/>
    </xf>
    <xf numFmtId="0" fontId="38" fillId="7" borderId="78" xfId="0" applyFont="1" applyFill="1" applyBorder="1" applyAlignment="1" applyProtection="1">
      <alignment horizontal="left" vertical="top" wrapText="1"/>
      <protection locked="0"/>
    </xf>
    <xf numFmtId="0" fontId="38" fillId="7" borderId="79" xfId="0" applyFont="1" applyFill="1" applyBorder="1" applyAlignment="1" applyProtection="1">
      <alignment horizontal="left" vertical="top" wrapText="1"/>
      <protection locked="0"/>
    </xf>
    <xf numFmtId="0" fontId="38" fillId="7" borderId="80" xfId="0" applyFont="1" applyFill="1" applyBorder="1" applyAlignment="1" applyProtection="1">
      <alignment horizontal="left" vertical="top" wrapText="1"/>
      <protection locked="0"/>
    </xf>
    <xf numFmtId="0" fontId="38" fillId="7" borderId="81" xfId="0" applyFont="1" applyFill="1" applyBorder="1" applyAlignment="1" applyProtection="1">
      <alignment horizontal="left" vertical="top" wrapText="1"/>
      <protection locked="0"/>
    </xf>
    <xf numFmtId="0" fontId="38" fillId="7" borderId="82" xfId="0" applyFont="1" applyFill="1" applyBorder="1" applyAlignment="1" applyProtection="1">
      <alignment horizontal="left"/>
      <protection locked="0"/>
    </xf>
    <xf numFmtId="0" fontId="38" fillId="7" borderId="83" xfId="0" applyFont="1" applyFill="1" applyBorder="1" applyAlignment="1" applyProtection="1">
      <alignment horizontal="left"/>
      <protection locked="0"/>
    </xf>
    <xf numFmtId="0" fontId="38" fillId="7" borderId="84" xfId="0" applyFont="1" applyFill="1" applyBorder="1" applyAlignment="1" applyProtection="1">
      <alignment horizontal="left"/>
      <protection locked="0"/>
    </xf>
    <xf numFmtId="0" fontId="38" fillId="7" borderId="82" xfId="0" applyFont="1" applyFill="1" applyBorder="1" applyAlignment="1" applyProtection="1">
      <alignment horizontal="left" wrapText="1"/>
      <protection locked="0"/>
    </xf>
    <xf numFmtId="0" fontId="28" fillId="4" borderId="20" xfId="0" applyFont="1" applyFill="1" applyBorder="1" applyAlignment="1">
      <alignment horizontal="left"/>
    </xf>
    <xf numFmtId="165" fontId="13" fillId="14" borderId="96" xfId="0" applyNumberFormat="1" applyFont="1" applyFill="1" applyBorder="1" applyAlignment="1">
      <alignment horizontal="right"/>
    </xf>
    <xf numFmtId="0" fontId="0" fillId="7" borderId="82" xfId="0" applyFill="1" applyBorder="1" applyAlignment="1" applyProtection="1">
      <alignment horizontal="left" wrapText="1"/>
      <protection locked="0"/>
    </xf>
    <xf numFmtId="0" fontId="0" fillId="7" borderId="83" xfId="0" applyFill="1" applyBorder="1" applyAlignment="1" applyProtection="1">
      <alignment horizontal="left"/>
      <protection locked="0"/>
    </xf>
    <xf numFmtId="0" fontId="0" fillId="7" borderId="84" xfId="0" applyFill="1" applyBorder="1" applyAlignment="1" applyProtection="1">
      <alignment horizontal="left"/>
      <protection locked="0"/>
    </xf>
    <xf numFmtId="165" fontId="33" fillId="2" borderId="91" xfId="0" applyNumberFormat="1" applyFont="1" applyFill="1" applyBorder="1" applyAlignment="1">
      <alignment horizontal="right"/>
    </xf>
    <xf numFmtId="165" fontId="33" fillId="2" borderId="92" xfId="0" applyNumberFormat="1" applyFont="1" applyFill="1" applyBorder="1" applyAlignment="1">
      <alignment horizontal="right"/>
    </xf>
    <xf numFmtId="165" fontId="47" fillId="7" borderId="87" xfId="0" applyNumberFormat="1" applyFont="1" applyFill="1" applyBorder="1" applyAlignment="1" applyProtection="1">
      <alignment horizontal="right"/>
      <protection locked="0"/>
    </xf>
    <xf numFmtId="165" fontId="47" fillId="7" borderId="90" xfId="0" applyNumberFormat="1" applyFont="1" applyFill="1" applyBorder="1" applyAlignment="1" applyProtection="1">
      <alignment horizontal="right"/>
      <protection locked="0"/>
    </xf>
    <xf numFmtId="0" fontId="0" fillId="7" borderId="0" xfId="0" applyFill="1" applyAlignment="1">
      <alignment horizontal="center"/>
    </xf>
    <xf numFmtId="0" fontId="0" fillId="6" borderId="80" xfId="0" applyFill="1" applyBorder="1" applyAlignment="1">
      <alignment horizontal="left"/>
    </xf>
    <xf numFmtId="0" fontId="38" fillId="7" borderId="3" xfId="0" applyFont="1" applyFill="1" applyBorder="1" applyProtection="1">
      <protection locked="0"/>
    </xf>
    <xf numFmtId="0" fontId="54" fillId="10" borderId="7" xfId="0" applyFont="1" applyFill="1" applyBorder="1" applyAlignment="1">
      <alignment horizontal="left" vertical="top"/>
    </xf>
    <xf numFmtId="165" fontId="33" fillId="2" borderId="93" xfId="0" applyNumberFormat="1" applyFont="1" applyFill="1" applyBorder="1" applyAlignment="1">
      <alignment horizontal="right"/>
    </xf>
    <xf numFmtId="0" fontId="45" fillId="6" borderId="0" xfId="0" applyFont="1" applyFill="1" applyAlignment="1">
      <alignment horizontal="center"/>
    </xf>
    <xf numFmtId="44" fontId="0" fillId="7" borderId="82" xfId="0" applyNumberFormat="1" applyFill="1" applyBorder="1" applyAlignment="1" applyProtection="1">
      <alignment horizontal="left"/>
      <protection locked="0"/>
    </xf>
    <xf numFmtId="44" fontId="0" fillId="7" borderId="83" xfId="0" applyNumberFormat="1" applyFill="1" applyBorder="1" applyAlignment="1" applyProtection="1">
      <alignment horizontal="left"/>
      <protection locked="0"/>
    </xf>
    <xf numFmtId="44" fontId="0" fillId="7" borderId="84" xfId="0" applyNumberFormat="1" applyFill="1" applyBorder="1" applyAlignment="1" applyProtection="1">
      <alignment horizontal="left"/>
      <protection locked="0"/>
    </xf>
    <xf numFmtId="0" fontId="5" fillId="20" borderId="0" xfId="0" applyFont="1" applyFill="1" applyAlignment="1">
      <alignment horizontal="left" vertical="center" wrapText="1"/>
    </xf>
    <xf numFmtId="0" fontId="0" fillId="20" borderId="0" xfId="0" applyFill="1" applyAlignment="1">
      <alignment horizontal="left" vertical="top" wrapText="1"/>
    </xf>
    <xf numFmtId="0" fontId="50" fillId="26" borderId="0" xfId="0" applyFont="1" applyFill="1" applyAlignment="1" applyProtection="1">
      <alignment horizontal="left" vertical="top"/>
      <protection locked="0"/>
    </xf>
    <xf numFmtId="0" fontId="50" fillId="7" borderId="0" xfId="0" applyFont="1" applyFill="1" applyAlignment="1" applyProtection="1">
      <alignment horizontal="left"/>
      <protection locked="0"/>
    </xf>
    <xf numFmtId="0" fontId="5" fillId="20" borderId="30" xfId="0" applyFont="1" applyFill="1" applyBorder="1" applyAlignment="1">
      <alignment horizontal="left"/>
    </xf>
    <xf numFmtId="0" fontId="34" fillId="20" borderId="14" xfId="0" applyFont="1" applyFill="1" applyBorder="1" applyAlignment="1">
      <alignment horizontal="right" vertical="center"/>
    </xf>
    <xf numFmtId="0" fontId="77" fillId="6" borderId="30" xfId="0" applyFont="1" applyFill="1" applyBorder="1" applyAlignment="1">
      <alignment horizontal="center"/>
    </xf>
    <xf numFmtId="0" fontId="5" fillId="17" borderId="0" xfId="0" applyFont="1" applyFill="1" applyAlignment="1">
      <alignment horizontal="left" vertical="top"/>
    </xf>
    <xf numFmtId="0" fontId="16" fillId="17" borderId="0" xfId="0" applyFont="1" applyFill="1" applyAlignment="1">
      <alignment horizontal="left"/>
    </xf>
    <xf numFmtId="0" fontId="35" fillId="6" borderId="35" xfId="0" applyFont="1" applyFill="1" applyBorder="1" applyAlignment="1">
      <alignment horizontal="center" vertical="top"/>
    </xf>
    <xf numFmtId="0" fontId="0" fillId="15" borderId="0" xfId="0" applyFont="1" applyFill="1" applyAlignment="1" applyProtection="1">
      <alignment horizontal="left"/>
      <protection locked="0"/>
    </xf>
    <xf numFmtId="0" fontId="53" fillId="20" borderId="30" xfId="0" applyFont="1" applyFill="1" applyBorder="1" applyAlignment="1">
      <alignment horizontal="right" vertical="center"/>
    </xf>
    <xf numFmtId="0" fontId="0" fillId="24" borderId="0" xfId="0" applyFill="1" applyAlignment="1">
      <alignment horizontal="left"/>
    </xf>
    <xf numFmtId="0" fontId="14" fillId="21" borderId="108" xfId="0" applyFont="1" applyFill="1" applyBorder="1" applyAlignment="1">
      <alignment horizontal="right" vertical="center"/>
    </xf>
    <xf numFmtId="0" fontId="5" fillId="24" borderId="58" xfId="0" applyFont="1" applyFill="1" applyBorder="1" applyAlignment="1">
      <alignment horizontal="left"/>
    </xf>
    <xf numFmtId="0" fontId="5" fillId="24" borderId="0" xfId="0" applyFont="1" applyFill="1" applyAlignment="1">
      <alignment horizontal="left"/>
    </xf>
    <xf numFmtId="0" fontId="78" fillId="7" borderId="109" xfId="0" applyFont="1" applyFill="1" applyBorder="1" applyAlignment="1" applyProtection="1">
      <alignment horizontal="center"/>
      <protection locked="0"/>
    </xf>
    <xf numFmtId="0" fontId="78" fillId="7" borderId="110" xfId="0" applyFont="1" applyFill="1" applyBorder="1" applyAlignment="1" applyProtection="1">
      <alignment horizontal="center"/>
      <protection locked="0"/>
    </xf>
    <xf numFmtId="0" fontId="5" fillId="24" borderId="0" xfId="0" applyFont="1" applyFill="1"/>
    <xf numFmtId="0" fontId="0" fillId="7" borderId="0" xfId="0" applyFill="1" applyAlignment="1" applyProtection="1">
      <alignment wrapText="1"/>
      <protection locked="0"/>
    </xf>
    <xf numFmtId="0" fontId="78" fillId="7" borderId="2" xfId="0" applyFont="1" applyFill="1" applyBorder="1" applyAlignment="1" applyProtection="1">
      <alignment horizontal="center"/>
      <protection locked="0"/>
    </xf>
    <xf numFmtId="0" fontId="78" fillId="7" borderId="14" xfId="0" applyFont="1" applyFill="1" applyBorder="1" applyAlignment="1" applyProtection="1">
      <alignment horizontal="center"/>
      <protection locked="0"/>
    </xf>
    <xf numFmtId="0" fontId="5" fillId="6" borderId="80" xfId="0" applyFont="1" applyFill="1" applyBorder="1" applyAlignment="1">
      <alignment horizontal="left" vertical="center"/>
    </xf>
    <xf numFmtId="0" fontId="16" fillId="18" borderId="0" xfId="0" applyFont="1" applyFill="1" applyAlignment="1">
      <alignment horizontal="left"/>
    </xf>
    <xf numFmtId="0" fontId="5" fillId="18" borderId="0" xfId="0" applyFont="1" applyFill="1" applyAlignment="1">
      <alignment horizontal="left"/>
    </xf>
    <xf numFmtId="0" fontId="5" fillId="6" borderId="0" xfId="0" applyFont="1" applyFill="1" applyAlignment="1">
      <alignment horizontal="left" vertical="center"/>
    </xf>
    <xf numFmtId="0" fontId="5" fillId="6" borderId="75" xfId="0" applyFont="1" applyFill="1" applyBorder="1" applyAlignment="1">
      <alignment horizontal="left"/>
    </xf>
    <xf numFmtId="0" fontId="78" fillId="7" borderId="30" xfId="0" applyFont="1" applyFill="1" applyBorder="1" applyAlignment="1" applyProtection="1">
      <alignment horizontal="center"/>
      <protection locked="0"/>
    </xf>
    <xf numFmtId="0" fontId="0" fillId="7" borderId="30" xfId="0" applyFill="1" applyBorder="1" applyAlignment="1" applyProtection="1">
      <alignment horizontal="center"/>
      <protection locked="0"/>
    </xf>
    <xf numFmtId="164" fontId="0" fillId="7" borderId="56" xfId="0" applyNumberFormat="1" applyFill="1" applyBorder="1" applyAlignment="1" applyProtection="1">
      <alignment horizontal="center"/>
      <protection locked="0"/>
    </xf>
    <xf numFmtId="164" fontId="0" fillId="7" borderId="57" xfId="0" applyNumberFormat="1" applyFill="1" applyBorder="1" applyAlignment="1" applyProtection="1">
      <alignment horizontal="center"/>
      <protection locked="0"/>
    </xf>
    <xf numFmtId="164" fontId="0" fillId="7" borderId="8" xfId="0" applyNumberFormat="1" applyFill="1" applyBorder="1" applyAlignment="1" applyProtection="1">
      <alignment horizontal="center"/>
      <protection locked="0"/>
    </xf>
    <xf numFmtId="164" fontId="0" fillId="7" borderId="10" xfId="0" applyNumberFormat="1" applyFill="1" applyBorder="1" applyAlignment="1" applyProtection="1">
      <alignment horizontal="center"/>
      <protection locked="0"/>
    </xf>
    <xf numFmtId="164" fontId="0" fillId="7" borderId="11" xfId="0" applyNumberFormat="1" applyFill="1" applyBorder="1" applyAlignment="1" applyProtection="1">
      <alignment horizontal="center"/>
      <protection locked="0"/>
    </xf>
    <xf numFmtId="0" fontId="5" fillId="6" borderId="28" xfId="0" applyFont="1" applyFill="1" applyBorder="1" applyAlignment="1">
      <alignment horizontal="center" vertical="top" wrapText="1"/>
    </xf>
    <xf numFmtId="0" fontId="5" fillId="6" borderId="31" xfId="0" applyFont="1" applyFill="1" applyBorder="1" applyAlignment="1">
      <alignment horizontal="center" vertical="top" wrapText="1"/>
    </xf>
    <xf numFmtId="0" fontId="5" fillId="6" borderId="32" xfId="0" applyFont="1" applyFill="1" applyBorder="1" applyAlignment="1">
      <alignment horizontal="center" vertical="top" wrapText="1"/>
    </xf>
    <xf numFmtId="164" fontId="0" fillId="7" borderId="55" xfId="0" applyNumberFormat="1" applyFill="1" applyBorder="1" applyAlignment="1" applyProtection="1">
      <alignment horizontal="center"/>
      <protection locked="0"/>
    </xf>
    <xf numFmtId="0" fontId="5" fillId="6" borderId="0" xfId="0" applyFont="1" applyFill="1" applyAlignment="1">
      <alignment horizontal="left" vertical="top" wrapText="1"/>
    </xf>
    <xf numFmtId="166" fontId="15" fillId="7" borderId="0" xfId="0" applyNumberFormat="1" applyFont="1" applyFill="1" applyAlignment="1" applyProtection="1">
      <alignment horizontal="left"/>
      <protection locked="0"/>
    </xf>
    <xf numFmtId="0" fontId="15" fillId="7" borderId="0" xfId="0" applyFont="1" applyFill="1" applyAlignment="1" applyProtection="1">
      <alignment horizontal="left"/>
      <protection locked="0"/>
    </xf>
    <xf numFmtId="0" fontId="54" fillId="19" borderId="60" xfId="0" applyFont="1" applyFill="1" applyBorder="1" applyAlignment="1">
      <alignment horizontal="left" vertical="center"/>
    </xf>
    <xf numFmtId="0" fontId="0" fillId="7" borderId="13" xfId="0" applyFill="1" applyBorder="1" applyAlignment="1" applyProtection="1">
      <alignment horizontal="center"/>
      <protection locked="0"/>
    </xf>
    <xf numFmtId="0" fontId="0" fillId="7" borderId="14" xfId="0" applyFill="1" applyBorder="1" applyAlignment="1" applyProtection="1">
      <alignment horizontal="center"/>
      <protection locked="0"/>
    </xf>
    <xf numFmtId="1" fontId="30" fillId="7" borderId="46" xfId="1" applyNumberFormat="1" applyFont="1" applyFill="1" applyBorder="1" applyAlignment="1" applyProtection="1">
      <alignment horizontal="center"/>
      <protection locked="0"/>
    </xf>
    <xf numFmtId="1" fontId="30" fillId="7" borderId="47" xfId="1" applyNumberFormat="1" applyFont="1" applyFill="1" applyBorder="1" applyAlignment="1" applyProtection="1">
      <alignment horizontal="center"/>
      <protection locked="0"/>
    </xf>
    <xf numFmtId="9" fontId="30" fillId="7" borderId="42" xfId="1" applyFont="1" applyFill="1" applyBorder="1" applyAlignment="1" applyProtection="1">
      <alignment horizontal="center"/>
      <protection locked="0"/>
    </xf>
    <xf numFmtId="9" fontId="30" fillId="7" borderId="45" xfId="1" applyFont="1" applyFill="1" applyBorder="1" applyAlignment="1" applyProtection="1">
      <alignment horizontal="center"/>
      <protection locked="0"/>
    </xf>
    <xf numFmtId="1" fontId="30" fillId="7" borderId="43" xfId="1" applyNumberFormat="1" applyFont="1" applyFill="1" applyBorder="1" applyAlignment="1" applyProtection="1">
      <alignment horizontal="center"/>
      <protection locked="0"/>
    </xf>
    <xf numFmtId="1" fontId="30" fillId="7" borderId="44" xfId="1" applyNumberFormat="1" applyFont="1" applyFill="1" applyBorder="1" applyAlignment="1" applyProtection="1">
      <alignment horizontal="center"/>
      <protection locked="0"/>
    </xf>
    <xf numFmtId="0" fontId="5" fillId="6" borderId="53" xfId="0" applyFont="1" applyFill="1" applyBorder="1" applyAlignment="1">
      <alignment horizontal="right" vertical="top"/>
    </xf>
    <xf numFmtId="0" fontId="5" fillId="24" borderId="0" xfId="0" applyFont="1" applyFill="1" applyAlignment="1">
      <alignment horizontal="left" wrapText="1"/>
    </xf>
    <xf numFmtId="0" fontId="54" fillId="8" borderId="36" xfId="0" applyFont="1" applyFill="1" applyBorder="1" applyAlignment="1">
      <alignment horizontal="left" vertical="center"/>
    </xf>
    <xf numFmtId="0" fontId="8" fillId="15" borderId="35" xfId="0" applyFont="1" applyFill="1" applyBorder="1" applyAlignment="1">
      <alignment horizontal="center"/>
    </xf>
    <xf numFmtId="0" fontId="5" fillId="15" borderId="0" xfId="0" applyFont="1" applyFill="1" applyAlignment="1">
      <alignment horizontal="left" vertical="center"/>
    </xf>
    <xf numFmtId="44" fontId="47" fillId="7" borderId="37" xfId="0" applyNumberFormat="1" applyFont="1" applyFill="1" applyBorder="1" applyAlignment="1" applyProtection="1">
      <alignment horizontal="right"/>
      <protection locked="0"/>
    </xf>
    <xf numFmtId="44" fontId="47" fillId="7" borderId="38" xfId="0" applyNumberFormat="1" applyFont="1" applyFill="1" applyBorder="1" applyAlignment="1" applyProtection="1">
      <alignment horizontal="right"/>
      <protection locked="0"/>
    </xf>
    <xf numFmtId="44" fontId="47" fillId="7" borderId="4" xfId="0" applyNumberFormat="1" applyFont="1" applyFill="1" applyBorder="1" applyAlignment="1" applyProtection="1">
      <alignment horizontal="right"/>
      <protection locked="0"/>
    </xf>
    <xf numFmtId="0" fontId="0" fillId="7" borderId="0" xfId="0" applyFill="1" applyAlignment="1" applyProtection="1">
      <alignment horizontal="right"/>
      <protection locked="0"/>
    </xf>
    <xf numFmtId="0" fontId="21" fillId="15" borderId="48" xfId="0" applyFont="1" applyFill="1" applyBorder="1" applyAlignment="1">
      <alignment horizontal="center"/>
    </xf>
    <xf numFmtId="0" fontId="21" fillId="15" borderId="49" xfId="0" applyFont="1" applyFill="1" applyBorder="1" applyAlignment="1">
      <alignment horizontal="center"/>
    </xf>
    <xf numFmtId="9" fontId="30" fillId="7" borderId="2" xfId="1" applyFont="1" applyFill="1" applyBorder="1" applyAlignment="1" applyProtection="1">
      <alignment horizontal="center"/>
      <protection locked="0"/>
    </xf>
    <xf numFmtId="9" fontId="30" fillId="7" borderId="34" xfId="1" applyFont="1" applyFill="1" applyBorder="1" applyAlignment="1" applyProtection="1">
      <alignment horizontal="center"/>
      <protection locked="0"/>
    </xf>
    <xf numFmtId="9" fontId="30" fillId="7" borderId="39" xfId="1" applyFont="1" applyFill="1" applyBorder="1" applyAlignment="1" applyProtection="1">
      <alignment horizontal="center"/>
      <protection locked="0"/>
    </xf>
    <xf numFmtId="1" fontId="30" fillId="7" borderId="40" xfId="1" applyNumberFormat="1" applyFont="1" applyFill="1" applyBorder="1" applyAlignment="1" applyProtection="1">
      <alignment horizontal="center"/>
      <protection locked="0"/>
    </xf>
    <xf numFmtId="1" fontId="30" fillId="7" borderId="41" xfId="1" applyNumberFormat="1" applyFont="1" applyFill="1" applyBorder="1" applyAlignment="1" applyProtection="1">
      <alignment horizontal="center"/>
      <protection locked="0"/>
    </xf>
    <xf numFmtId="164" fontId="0" fillId="7" borderId="9" xfId="0" applyNumberFormat="1" applyFill="1" applyBorder="1" applyAlignment="1" applyProtection="1">
      <alignment horizontal="center"/>
      <protection locked="0"/>
    </xf>
    <xf numFmtId="164" fontId="0" fillId="7" borderId="12" xfId="0" applyNumberFormat="1" applyFill="1" applyBorder="1" applyAlignment="1" applyProtection="1">
      <alignment horizontal="center"/>
      <protection locked="0"/>
    </xf>
    <xf numFmtId="164" fontId="0" fillId="7" borderId="13" xfId="0" applyNumberFormat="1" applyFill="1" applyBorder="1" applyAlignment="1" applyProtection="1">
      <alignment horizontal="center"/>
      <protection locked="0"/>
    </xf>
    <xf numFmtId="9" fontId="21" fillId="15" borderId="0" xfId="1" applyFont="1" applyFill="1" applyAlignment="1">
      <alignment horizontal="center"/>
    </xf>
    <xf numFmtId="0" fontId="0" fillId="15" borderId="0" xfId="0" applyFill="1" applyAlignment="1">
      <alignment horizontal="left" vertical="center"/>
    </xf>
    <xf numFmtId="0" fontId="8" fillId="15" borderId="0" xfId="0" applyFont="1" applyFill="1" applyAlignment="1" applyProtection="1">
      <alignment horizontal="left" vertical="center"/>
      <protection locked="0"/>
    </xf>
    <xf numFmtId="0" fontId="21" fillId="6" borderId="30" xfId="0" applyFont="1" applyFill="1" applyBorder="1" applyAlignment="1">
      <alignment horizontal="center"/>
    </xf>
    <xf numFmtId="0" fontId="77" fillId="7" borderId="74" xfId="0" applyFont="1" applyFill="1" applyBorder="1" applyAlignment="1" applyProtection="1">
      <alignment horizontal="left" vertical="top" wrapText="1"/>
      <protection locked="0"/>
    </xf>
    <xf numFmtId="0" fontId="77" fillId="7" borderId="75" xfId="0" applyFont="1" applyFill="1" applyBorder="1" applyAlignment="1" applyProtection="1">
      <alignment horizontal="left" vertical="top" wrapText="1"/>
      <protection locked="0"/>
    </xf>
    <xf numFmtId="0" fontId="77" fillId="7" borderId="76" xfId="0" applyFont="1" applyFill="1" applyBorder="1" applyAlignment="1" applyProtection="1">
      <alignment horizontal="left" vertical="top" wrapText="1"/>
      <protection locked="0"/>
    </xf>
    <xf numFmtId="0" fontId="77" fillId="7" borderId="77" xfId="0" applyFont="1" applyFill="1" applyBorder="1" applyAlignment="1" applyProtection="1">
      <alignment horizontal="left" vertical="top" wrapText="1"/>
      <protection locked="0"/>
    </xf>
    <xf numFmtId="0" fontId="77" fillId="7" borderId="0" xfId="0" applyFont="1" applyFill="1" applyAlignment="1" applyProtection="1">
      <alignment horizontal="left" vertical="top" wrapText="1"/>
      <protection locked="0"/>
    </xf>
    <xf numFmtId="0" fontId="77" fillId="7" borderId="78" xfId="0" applyFont="1" applyFill="1" applyBorder="1" applyAlignment="1" applyProtection="1">
      <alignment horizontal="left" vertical="top" wrapText="1"/>
      <protection locked="0"/>
    </xf>
    <xf numFmtId="0" fontId="77" fillId="7" borderId="79" xfId="0" applyFont="1" applyFill="1" applyBorder="1" applyAlignment="1" applyProtection="1">
      <alignment horizontal="left" vertical="top" wrapText="1"/>
      <protection locked="0"/>
    </xf>
    <xf numFmtId="0" fontId="77" fillId="7" borderId="80" xfId="0" applyFont="1" applyFill="1" applyBorder="1" applyAlignment="1" applyProtection="1">
      <alignment horizontal="left" vertical="top" wrapText="1"/>
      <protection locked="0"/>
    </xf>
    <xf numFmtId="0" fontId="77" fillId="7" borderId="81" xfId="0" applyFont="1" applyFill="1" applyBorder="1" applyAlignment="1" applyProtection="1">
      <alignment horizontal="left" vertical="top" wrapText="1"/>
      <protection locked="0"/>
    </xf>
    <xf numFmtId="0" fontId="0" fillId="7" borderId="82" xfId="0" applyFill="1" applyBorder="1" applyAlignment="1" applyProtection="1">
      <alignment horizontal="left"/>
      <protection locked="0"/>
    </xf>
    <xf numFmtId="0" fontId="5" fillId="6" borderId="78" xfId="0" applyFont="1" applyFill="1" applyBorder="1" applyAlignment="1">
      <alignment horizontal="left"/>
    </xf>
    <xf numFmtId="0" fontId="0" fillId="0" borderId="0" xfId="0" applyAlignment="1">
      <alignment horizontal="center" vertical="center"/>
    </xf>
    <xf numFmtId="0" fontId="8" fillId="0" borderId="0" xfId="0" applyFont="1" applyAlignment="1">
      <alignment horizontal="center" vertical="center"/>
    </xf>
    <xf numFmtId="0" fontId="5" fillId="0" borderId="0" xfId="0" applyFont="1" applyAlignment="1">
      <alignment horizontal="center"/>
    </xf>
    <xf numFmtId="0" fontId="35" fillId="6" borderId="0" xfId="0" applyFont="1" applyFill="1" applyAlignment="1">
      <alignment horizontal="center" vertical="center"/>
    </xf>
    <xf numFmtId="0" fontId="5" fillId="6" borderId="53" xfId="0" applyFont="1" applyFill="1" applyBorder="1" applyAlignment="1">
      <alignment horizontal="left" vertical="center"/>
    </xf>
    <xf numFmtId="0" fontId="5" fillId="0" borderId="0" xfId="0" applyFont="1" applyAlignment="1">
      <alignment horizontal="center" vertical="center"/>
    </xf>
    <xf numFmtId="0" fontId="0" fillId="7" borderId="52" xfId="0" applyFill="1" applyBorder="1" applyAlignment="1" applyProtection="1">
      <alignment horizontal="center"/>
      <protection locked="0"/>
    </xf>
    <xf numFmtId="0" fontId="0" fillId="7" borderId="54" xfId="0" applyFill="1" applyBorder="1" applyAlignment="1" applyProtection="1">
      <alignment horizontal="center"/>
      <protection locked="0"/>
    </xf>
    <xf numFmtId="0" fontId="0" fillId="7" borderId="11" xfId="0" applyFill="1" applyBorder="1" applyAlignment="1" applyProtection="1">
      <alignment horizontal="center"/>
      <protection locked="0"/>
    </xf>
    <xf numFmtId="0" fontId="0" fillId="7" borderId="2" xfId="0" applyFill="1" applyBorder="1" applyAlignment="1" applyProtection="1">
      <alignment horizontal="center"/>
      <protection locked="0"/>
    </xf>
    <xf numFmtId="0" fontId="14" fillId="0" borderId="0" xfId="0" applyFont="1" applyAlignment="1">
      <alignment horizontal="center"/>
    </xf>
    <xf numFmtId="0" fontId="5" fillId="0" borderId="0" xfId="0" applyFont="1" applyAlignment="1">
      <alignment horizontal="left" vertical="center"/>
    </xf>
    <xf numFmtId="2" fontId="0" fillId="7" borderId="82" xfId="0" applyNumberFormat="1" applyFill="1" applyBorder="1" applyAlignment="1" applyProtection="1">
      <alignment horizontal="left"/>
      <protection locked="0"/>
    </xf>
    <xf numFmtId="2" fontId="0" fillId="7" borderId="84" xfId="0" applyNumberFormat="1" applyFill="1" applyBorder="1" applyAlignment="1" applyProtection="1">
      <alignment horizontal="left"/>
      <protection locked="0"/>
    </xf>
    <xf numFmtId="0" fontId="54" fillId="9" borderId="59" xfId="0" applyFont="1" applyFill="1" applyBorder="1" applyAlignment="1">
      <alignment horizontal="left" vertical="center"/>
    </xf>
    <xf numFmtId="0" fontId="8" fillId="24" borderId="0" xfId="0" applyFont="1" applyFill="1" applyAlignment="1" applyProtection="1">
      <alignment horizontal="left"/>
      <protection locked="0"/>
    </xf>
    <xf numFmtId="0" fontId="35" fillId="6" borderId="0" xfId="0" applyFont="1" applyFill="1" applyAlignment="1">
      <alignment horizontal="right" wrapText="1"/>
    </xf>
    <xf numFmtId="0" fontId="35" fillId="6" borderId="28" xfId="0" applyFont="1" applyFill="1" applyBorder="1" applyAlignment="1">
      <alignment horizontal="right" wrapText="1"/>
    </xf>
    <xf numFmtId="44" fontId="47" fillId="7" borderId="51" xfId="0" applyNumberFormat="1" applyFont="1" applyFill="1" applyBorder="1" applyAlignment="1" applyProtection="1">
      <alignment horizontal="right"/>
      <protection locked="0"/>
    </xf>
    <xf numFmtId="44" fontId="47" fillId="7" borderId="50" xfId="0" applyNumberFormat="1" applyFont="1" applyFill="1" applyBorder="1" applyAlignment="1" applyProtection="1">
      <alignment horizontal="right"/>
      <protection locked="0"/>
    </xf>
    <xf numFmtId="44" fontId="47" fillId="7" borderId="94" xfId="0" applyNumberFormat="1" applyFont="1" applyFill="1" applyBorder="1" applyAlignment="1" applyProtection="1">
      <alignment horizontal="right"/>
      <protection locked="0"/>
    </xf>
    <xf numFmtId="0" fontId="21" fillId="15" borderId="35" xfId="0" applyFont="1" applyFill="1" applyBorder="1" applyAlignment="1">
      <alignment horizontal="center"/>
    </xf>
    <xf numFmtId="0" fontId="21" fillId="15" borderId="95" xfId="0" applyFont="1" applyFill="1" applyBorder="1" applyAlignment="1">
      <alignment horizontal="center"/>
    </xf>
    <xf numFmtId="0" fontId="5" fillId="24" borderId="0" xfId="0" applyFont="1" applyFill="1" applyAlignment="1">
      <alignment horizontal="left" vertical="center" wrapText="1"/>
    </xf>
    <xf numFmtId="0" fontId="8" fillId="24" borderId="0" xfId="0" applyFont="1" applyFill="1" applyAlignment="1">
      <alignment horizontal="left" vertical="center"/>
    </xf>
    <xf numFmtId="0" fontId="54" fillId="7" borderId="0" xfId="0" applyFont="1" applyFill="1" applyAlignment="1">
      <alignment horizontal="left"/>
    </xf>
    <xf numFmtId="164" fontId="36" fillId="7" borderId="30" xfId="0" applyNumberFormat="1" applyFont="1" applyFill="1" applyBorder="1" applyAlignment="1">
      <alignment horizontal="center"/>
    </xf>
    <xf numFmtId="0" fontId="52" fillId="20" borderId="0" xfId="0" applyFont="1" applyFill="1" applyAlignment="1">
      <alignment horizontal="center" vertical="top" wrapText="1"/>
    </xf>
    <xf numFmtId="0" fontId="54" fillId="14" borderId="17" xfId="0" applyFont="1" applyFill="1" applyBorder="1" applyAlignment="1">
      <alignment horizontal="left"/>
    </xf>
    <xf numFmtId="0" fontId="7" fillId="0" borderId="107" xfId="0" applyFont="1" applyBorder="1" applyAlignment="1">
      <alignment horizontal="left" vertical="center"/>
    </xf>
    <xf numFmtId="0" fontId="7" fillId="0" borderId="61" xfId="0" applyFont="1" applyBorder="1" applyAlignment="1">
      <alignment horizontal="center" vertical="center"/>
    </xf>
    <xf numFmtId="167" fontId="0" fillId="7" borderId="0" xfId="2" applyNumberFormat="1" applyFont="1" applyFill="1" applyAlignment="1">
      <alignment horizontal="left" vertical="top" wrapText="1"/>
    </xf>
    <xf numFmtId="0" fontId="0" fillId="7" borderId="0" xfId="0" applyFill="1" applyAlignment="1">
      <alignment horizontal="left" vertical="top" wrapText="1"/>
    </xf>
    <xf numFmtId="164" fontId="36" fillId="7" borderId="2" xfId="0" applyNumberFormat="1" applyFont="1" applyFill="1" applyBorder="1" applyAlignment="1">
      <alignment horizontal="center"/>
    </xf>
    <xf numFmtId="0" fontId="0" fillId="7" borderId="0" xfId="0" applyFill="1" applyAlignment="1">
      <alignment horizontal="left" vertical="top"/>
    </xf>
    <xf numFmtId="0" fontId="5" fillId="15" borderId="0" xfId="0" applyFont="1" applyFill="1" applyAlignment="1">
      <alignment horizontal="left" vertical="top" wrapText="1"/>
    </xf>
    <xf numFmtId="0" fontId="0" fillId="7" borderId="0" xfId="0" applyFill="1" applyAlignment="1">
      <alignment horizontal="left"/>
    </xf>
    <xf numFmtId="164" fontId="38" fillId="7" borderId="2" xfId="0" applyNumberFormat="1" applyFont="1" applyFill="1" applyBorder="1" applyAlignment="1">
      <alignment horizontal="center"/>
    </xf>
    <xf numFmtId="0" fontId="5" fillId="20" borderId="102" xfId="0" applyFont="1" applyFill="1" applyBorder="1" applyAlignment="1">
      <alignment horizontal="right" vertical="center"/>
    </xf>
    <xf numFmtId="0" fontId="76" fillId="20" borderId="7" xfId="0" applyFont="1" applyFill="1" applyBorder="1" applyAlignment="1">
      <alignment horizontal="center" vertical="center"/>
    </xf>
    <xf numFmtId="0" fontId="5" fillId="18" borderId="0" xfId="0" applyFont="1" applyFill="1" applyAlignment="1">
      <alignment horizontal="left" vertical="top"/>
    </xf>
    <xf numFmtId="0" fontId="75" fillId="6" borderId="101" xfId="0" applyFont="1" applyFill="1" applyBorder="1" applyAlignment="1">
      <alignment horizontal="right"/>
    </xf>
    <xf numFmtId="44" fontId="15" fillId="7" borderId="2" xfId="0" applyNumberFormat="1" applyFont="1" applyFill="1" applyBorder="1" applyAlignment="1">
      <alignment horizontal="left" vertical="center"/>
    </xf>
    <xf numFmtId="0" fontId="54" fillId="16" borderId="26" xfId="0" applyFont="1" applyFill="1" applyBorder="1" applyAlignment="1">
      <alignment horizontal="left" vertical="top"/>
    </xf>
    <xf numFmtId="0" fontId="54" fillId="22" borderId="101" xfId="0" applyFont="1" applyFill="1" applyBorder="1" applyAlignment="1">
      <alignment horizontal="left" vertical="center"/>
    </xf>
    <xf numFmtId="0" fontId="36" fillId="7" borderId="2" xfId="0" applyFont="1" applyFill="1" applyBorder="1" applyAlignment="1">
      <alignment horizontal="center" vertical="center"/>
    </xf>
    <xf numFmtId="0" fontId="54" fillId="9" borderId="6" xfId="0" applyFont="1" applyFill="1" applyBorder="1" applyAlignment="1">
      <alignment horizontal="left"/>
    </xf>
    <xf numFmtId="0" fontId="0" fillId="7" borderId="74" xfId="0" applyFill="1" applyBorder="1" applyAlignment="1">
      <alignment horizontal="left" vertical="top" wrapText="1"/>
    </xf>
    <xf numFmtId="0" fontId="0" fillId="7" borderId="75" xfId="0" applyFill="1" applyBorder="1" applyAlignment="1">
      <alignment horizontal="left" vertical="top" wrapText="1"/>
    </xf>
    <xf numFmtId="0" fontId="0" fillId="7" borderId="76" xfId="0" applyFill="1" applyBorder="1" applyAlignment="1">
      <alignment horizontal="left" vertical="top" wrapText="1"/>
    </xf>
    <xf numFmtId="0" fontId="0" fillId="7" borderId="77" xfId="0" applyFill="1" applyBorder="1" applyAlignment="1">
      <alignment horizontal="left" vertical="top" wrapText="1"/>
    </xf>
    <xf numFmtId="0" fontId="0" fillId="7" borderId="78" xfId="0" applyFill="1" applyBorder="1" applyAlignment="1">
      <alignment horizontal="left" vertical="top" wrapText="1"/>
    </xf>
    <xf numFmtId="0" fontId="0" fillId="7" borderId="79" xfId="0" applyFill="1" applyBorder="1" applyAlignment="1">
      <alignment horizontal="left" vertical="top" wrapText="1"/>
    </xf>
    <xf numFmtId="0" fontId="0" fillId="7" borderId="80" xfId="0" applyFill="1" applyBorder="1" applyAlignment="1">
      <alignment horizontal="left" vertical="top" wrapText="1"/>
    </xf>
    <xf numFmtId="0" fontId="0" fillId="7" borderId="81" xfId="0" applyFill="1" applyBorder="1" applyAlignment="1">
      <alignment horizontal="left" vertical="top" wrapText="1"/>
    </xf>
    <xf numFmtId="164" fontId="0" fillId="6" borderId="0" xfId="0" applyNumberFormat="1" applyFill="1" applyAlignment="1">
      <alignment horizontal="center" vertical="center"/>
    </xf>
    <xf numFmtId="0" fontId="7" fillId="0" borderId="14" xfId="0" applyFont="1" applyBorder="1" applyAlignment="1">
      <alignment horizontal="center" vertical="center"/>
    </xf>
    <xf numFmtId="0" fontId="78" fillId="7" borderId="74" xfId="0" applyFont="1" applyFill="1" applyBorder="1" applyAlignment="1">
      <alignment horizontal="left" vertical="top" wrapText="1"/>
    </xf>
    <xf numFmtId="0" fontId="78" fillId="7" borderId="75" xfId="0" applyFont="1" applyFill="1" applyBorder="1" applyAlignment="1">
      <alignment horizontal="left" vertical="top" wrapText="1"/>
    </xf>
    <xf numFmtId="0" fontId="78" fillId="7" borderId="76" xfId="0" applyFont="1" applyFill="1" applyBorder="1" applyAlignment="1">
      <alignment horizontal="left" vertical="top" wrapText="1"/>
    </xf>
    <xf numFmtId="0" fontId="78" fillId="7" borderId="77" xfId="0" applyFont="1" applyFill="1" applyBorder="1" applyAlignment="1">
      <alignment horizontal="left" vertical="top" wrapText="1"/>
    </xf>
    <xf numFmtId="0" fontId="78" fillId="7" borderId="0" xfId="0" applyFont="1" applyFill="1" applyAlignment="1">
      <alignment horizontal="left" vertical="top" wrapText="1"/>
    </xf>
    <xf numFmtId="0" fontId="78" fillId="7" borderId="78" xfId="0" applyFont="1" applyFill="1" applyBorder="1" applyAlignment="1">
      <alignment horizontal="left" vertical="top" wrapText="1"/>
    </xf>
    <xf numFmtId="0" fontId="78" fillId="7" borderId="79" xfId="0" applyFont="1" applyFill="1" applyBorder="1" applyAlignment="1">
      <alignment horizontal="left" vertical="top" wrapText="1"/>
    </xf>
    <xf numFmtId="0" fontId="78" fillId="7" borderId="80" xfId="0" applyFont="1" applyFill="1" applyBorder="1" applyAlignment="1">
      <alignment horizontal="left" vertical="top" wrapText="1"/>
    </xf>
    <xf numFmtId="0" fontId="78" fillId="7" borderId="81" xfId="0" applyFont="1" applyFill="1" applyBorder="1" applyAlignment="1">
      <alignment horizontal="left" vertical="top" wrapText="1"/>
    </xf>
    <xf numFmtId="0" fontId="0" fillId="7" borderId="2" xfId="0" applyFill="1" applyBorder="1" applyAlignment="1">
      <alignment horizontal="center" vertical="center"/>
    </xf>
    <xf numFmtId="0" fontId="77" fillId="6" borderId="14" xfId="0" applyFont="1" applyFill="1" applyBorder="1" applyAlignment="1">
      <alignment horizontal="right"/>
    </xf>
    <xf numFmtId="0" fontId="77" fillId="6" borderId="14" xfId="0" applyFont="1" applyFill="1" applyBorder="1" applyAlignment="1">
      <alignment horizontal="center"/>
    </xf>
    <xf numFmtId="0" fontId="5" fillId="6" borderId="30" xfId="0" applyFont="1" applyFill="1" applyBorder="1" applyAlignment="1">
      <alignment horizontal="left" vertical="center" wrapText="1"/>
    </xf>
  </cellXfs>
  <cellStyles count="4">
    <cellStyle name="Currency" xfId="2" builtinId="4"/>
    <cellStyle name="Normal" xfId="0" builtinId="0"/>
    <cellStyle name="Normal 2" xfId="3" xr:uid="{00000000-0005-0000-0000-000002000000}"/>
    <cellStyle name="Percent" xfId="1" builtinId="5"/>
  </cellStyles>
  <dxfs count="14">
    <dxf>
      <fill>
        <patternFill>
          <bgColor rgb="FFC00000"/>
        </patternFill>
      </fill>
    </dxf>
    <dxf>
      <fill>
        <patternFill>
          <bgColor theme="9" tint="-0.24994659260841701"/>
        </patternFill>
      </fill>
    </dxf>
    <dxf>
      <fill>
        <patternFill>
          <bgColor theme="0" tint="-0.34998626667073579"/>
        </patternFill>
      </fill>
    </dxf>
    <dxf>
      <font>
        <color theme="0"/>
      </font>
      <fill>
        <patternFill>
          <bgColor rgb="FF92D050"/>
        </patternFill>
      </fill>
    </dxf>
    <dxf>
      <font>
        <color theme="0"/>
      </font>
      <fill>
        <patternFill>
          <bgColor rgb="FFFFC201"/>
        </patternFill>
      </fill>
    </dxf>
    <dxf>
      <font>
        <color theme="0"/>
      </font>
      <fill>
        <patternFill>
          <bgColor rgb="FFFF842F"/>
        </patternFill>
      </fill>
    </dxf>
    <dxf>
      <font>
        <color theme="0"/>
      </font>
      <fill>
        <patternFill>
          <bgColor rgb="FFC00000"/>
        </patternFill>
      </fill>
    </dxf>
    <dxf>
      <font>
        <color theme="0"/>
      </font>
      <fill>
        <patternFill>
          <bgColor rgb="FF92D050"/>
        </patternFill>
      </fill>
    </dxf>
    <dxf>
      <font>
        <color theme="0"/>
      </font>
      <fill>
        <patternFill>
          <bgColor rgb="FFFFC201"/>
        </patternFill>
      </fill>
    </dxf>
    <dxf>
      <font>
        <color theme="0"/>
      </font>
      <fill>
        <patternFill>
          <bgColor rgb="FFFF842F"/>
        </patternFill>
      </fill>
    </dxf>
    <dxf>
      <font>
        <color theme="0"/>
      </font>
      <fill>
        <patternFill>
          <bgColor rgb="FFC00000"/>
        </patternFill>
      </fill>
    </dxf>
    <dxf>
      <fill>
        <patternFill>
          <bgColor rgb="FFC00000"/>
        </patternFill>
      </fill>
    </dxf>
    <dxf>
      <fill>
        <patternFill>
          <bgColor theme="9" tint="-0.24994659260841701"/>
        </patternFill>
      </fill>
    </dxf>
    <dxf>
      <fill>
        <patternFill>
          <bgColor theme="0" tint="-0.34998626667073579"/>
        </patternFill>
      </fill>
    </dxf>
  </dxfs>
  <tableStyles count="0" defaultTableStyle="TableStyleMedium2" defaultPivotStyle="PivotStyleLight16"/>
  <colors>
    <mruColors>
      <color rgb="FF11478D"/>
      <color rgb="FF943156"/>
      <color rgb="FFDDE2D9"/>
      <color rgb="FFF4E4E0"/>
      <color rgb="FF1F4E78"/>
      <color rgb="FF548235"/>
      <color rgb="FFF5AC38"/>
      <color rgb="FF398F36"/>
      <color rgb="FFFF842F"/>
      <color rgb="FF92D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198380202474691"/>
          <c:y val="0.10500116174002841"/>
          <c:w val="0.53882654668166474"/>
          <c:h val="0.71347979863172839"/>
        </c:manualLayout>
      </c:layout>
      <c:radarChart>
        <c:radarStyle val="marker"/>
        <c:varyColors val="0"/>
        <c:ser>
          <c:idx val="0"/>
          <c:order val="0"/>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(Planning!$V$26:$V$28,Planning!$V$31:$V$35)</c:f>
              <c:strCache>
                <c:ptCount val="8"/>
                <c:pt idx="0">
                  <c:v>Robustness </c:v>
                </c:pt>
                <c:pt idx="1">
                  <c:v>Self-organization </c:v>
                </c:pt>
                <c:pt idx="2">
                  <c:v>Learning </c:v>
                </c:pt>
                <c:pt idx="3">
                  <c:v>Redundancy </c:v>
                </c:pt>
                <c:pt idx="4">
                  <c:v>Rapidity </c:v>
                </c:pt>
                <c:pt idx="5">
                  <c:v>Scale </c:v>
                </c:pt>
                <c:pt idx="6">
                  <c:v>Diversity &amp; Flexibility </c:v>
                </c:pt>
                <c:pt idx="7">
                  <c:v>Inclusiveness</c:v>
                </c:pt>
              </c:strCache>
            </c:strRef>
          </c:cat>
          <c:val>
            <c:numRef>
              <c:f>(Planning!$W$26:$W$28,Planning!$W$31:$W$35)</c:f>
              <c:numCache>
                <c:formatCode>General</c:formatCode>
                <c:ptCount val="8"/>
              </c:numCache>
            </c:numRef>
          </c:val>
          <c:extLst>
            <c:ext xmlns:c16="http://schemas.microsoft.com/office/drawing/2014/chart" uri="{C3380CC4-5D6E-409C-BE32-E72D297353CC}">
              <c16:uniqueId val="{00000000-F01B-4A9A-9662-234153E8974F}"/>
            </c:ext>
          </c:extLst>
        </c:ser>
        <c:ser>
          <c:idx val="1"/>
          <c:order val="1"/>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(Planning!$V$26:$V$28,Planning!$V$31:$V$35)</c:f>
              <c:strCache>
                <c:ptCount val="8"/>
                <c:pt idx="0">
                  <c:v>Robustness </c:v>
                </c:pt>
                <c:pt idx="1">
                  <c:v>Self-organization </c:v>
                </c:pt>
                <c:pt idx="2">
                  <c:v>Learning </c:v>
                </c:pt>
                <c:pt idx="3">
                  <c:v>Redundancy </c:v>
                </c:pt>
                <c:pt idx="4">
                  <c:v>Rapidity </c:v>
                </c:pt>
                <c:pt idx="5">
                  <c:v>Scale </c:v>
                </c:pt>
                <c:pt idx="6">
                  <c:v>Diversity &amp; Flexibility </c:v>
                </c:pt>
                <c:pt idx="7">
                  <c:v>Inclusiveness</c:v>
                </c:pt>
              </c:strCache>
            </c:strRef>
          </c:cat>
          <c:val>
            <c:numRef>
              <c:f>(Planning!$X$26:$X$28,Planning!$X$31:$X$35)</c:f>
              <c:numCache>
                <c:formatCode>General</c:formatCode>
                <c:ptCount val="8"/>
              </c:numCache>
            </c:numRef>
          </c:val>
          <c:extLst>
            <c:ext xmlns:c16="http://schemas.microsoft.com/office/drawing/2014/chart" uri="{C3380CC4-5D6E-409C-BE32-E72D297353CC}">
              <c16:uniqueId val="{00000001-F01B-4A9A-9662-234153E8974F}"/>
            </c:ext>
          </c:extLst>
        </c:ser>
        <c:ser>
          <c:idx val="2"/>
          <c:order val="2"/>
          <c:spPr>
            <a:ln w="28575" cap="rnd">
              <a:solidFill>
                <a:srgbClr val="1F4E78"/>
              </a:solidFill>
              <a:round/>
            </a:ln>
            <a:effectLst/>
          </c:spPr>
          <c:marker>
            <c:symbol val="circle"/>
            <c:size val="5"/>
            <c:spPr>
              <a:solidFill>
                <a:srgbClr val="1F4E78"/>
              </a:solidFill>
              <a:ln w="9525">
                <a:solidFill>
                  <a:srgbClr val="1F4E78"/>
                </a:solidFill>
              </a:ln>
              <a:effectLst/>
            </c:spPr>
          </c:marker>
          <c:cat>
            <c:strRef>
              <c:f>(Planning!$V$26:$V$28,Planning!$V$31:$V$35)</c:f>
              <c:strCache>
                <c:ptCount val="8"/>
                <c:pt idx="0">
                  <c:v>Robustness </c:v>
                </c:pt>
                <c:pt idx="1">
                  <c:v>Self-organization </c:v>
                </c:pt>
                <c:pt idx="2">
                  <c:v>Learning </c:v>
                </c:pt>
                <c:pt idx="3">
                  <c:v>Redundancy </c:v>
                </c:pt>
                <c:pt idx="4">
                  <c:v>Rapidity </c:v>
                </c:pt>
                <c:pt idx="5">
                  <c:v>Scale </c:v>
                </c:pt>
                <c:pt idx="6">
                  <c:v>Diversity &amp; Flexibility </c:v>
                </c:pt>
                <c:pt idx="7">
                  <c:v>Inclusiveness</c:v>
                </c:pt>
              </c:strCache>
            </c:strRef>
          </c:cat>
          <c:val>
            <c:numRef>
              <c:f>(Planning!$Y$26:$Y$28,Planning!$Y$31:$Y$35)</c:f>
              <c:numCache>
                <c:formatCode>;;;</c:formatCode>
                <c:ptCount val="8"/>
                <c:pt idx="0">
                  <c:v>2</c:v>
                </c:pt>
                <c:pt idx="1">
                  <c:v>2</c:v>
                </c:pt>
                <c:pt idx="2">
                  <c:v>3</c:v>
                </c:pt>
                <c:pt idx="3">
                  <c:v>1</c:v>
                </c:pt>
                <c:pt idx="4">
                  <c:v>1</c:v>
                </c:pt>
                <c:pt idx="5">
                  <c:v>1</c:v>
                </c:pt>
                <c:pt idx="6">
                  <c:v>1</c:v>
                </c:pt>
                <c:pt idx="7">
                  <c:v>1</c:v>
                </c:pt>
              </c:numCache>
            </c:numRef>
          </c:val>
          <c:extLst>
            <c:ext xmlns:c16="http://schemas.microsoft.com/office/drawing/2014/chart" uri="{C3380CC4-5D6E-409C-BE32-E72D297353CC}">
              <c16:uniqueId val="{00000002-F01B-4A9A-9662-234153E8974F}"/>
            </c:ext>
          </c:extLst>
        </c:ser>
        <c:ser>
          <c:idx val="3"/>
          <c:order val="3"/>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f>(Planning!$V$26:$V$28,Planning!$V$31:$V$35)</c:f>
              <c:strCache>
                <c:ptCount val="8"/>
                <c:pt idx="0">
                  <c:v>Robustness </c:v>
                </c:pt>
                <c:pt idx="1">
                  <c:v>Self-organization </c:v>
                </c:pt>
                <c:pt idx="2">
                  <c:v>Learning </c:v>
                </c:pt>
                <c:pt idx="3">
                  <c:v>Redundancy </c:v>
                </c:pt>
                <c:pt idx="4">
                  <c:v>Rapidity </c:v>
                </c:pt>
                <c:pt idx="5">
                  <c:v>Scale </c:v>
                </c:pt>
                <c:pt idx="6">
                  <c:v>Diversity &amp; Flexibility </c:v>
                </c:pt>
                <c:pt idx="7">
                  <c:v>Inclusiveness</c:v>
                </c:pt>
              </c:strCache>
            </c:strRef>
          </c:cat>
          <c:val>
            <c:numRef>
              <c:f>(Planning!$Z$26:$Z$28,Planning!$Z$31:$Z$35)</c:f>
              <c:numCache>
                <c:formatCode>;;;</c:formatCode>
                <c:ptCount val="8"/>
              </c:numCache>
            </c:numRef>
          </c:val>
          <c:extLst>
            <c:ext xmlns:c16="http://schemas.microsoft.com/office/drawing/2014/chart" uri="{C3380CC4-5D6E-409C-BE32-E72D297353CC}">
              <c16:uniqueId val="{00000007-F01B-4A9A-9662-234153E8974F}"/>
            </c:ext>
          </c:extLst>
        </c:ser>
        <c:ser>
          <c:idx val="4"/>
          <c:order val="4"/>
          <c:spPr>
            <a:ln w="28575" cap="rnd">
              <a:solidFill>
                <a:schemeClr val="accent5"/>
              </a:solidFill>
              <a:round/>
            </a:ln>
            <a:effectLst/>
          </c:spPr>
          <c:marker>
            <c:symbol val="circle"/>
            <c:size val="5"/>
            <c:spPr>
              <a:solidFill>
                <a:schemeClr val="accent5"/>
              </a:solidFill>
              <a:ln w="9525">
                <a:solidFill>
                  <a:schemeClr val="accent5"/>
                </a:solidFill>
              </a:ln>
              <a:effectLst/>
            </c:spPr>
          </c:marker>
          <c:cat>
            <c:strRef>
              <c:f>(Planning!$V$26:$V$28,Planning!$V$31:$V$35)</c:f>
              <c:strCache>
                <c:ptCount val="8"/>
                <c:pt idx="0">
                  <c:v>Robustness </c:v>
                </c:pt>
                <c:pt idx="1">
                  <c:v>Self-organization </c:v>
                </c:pt>
                <c:pt idx="2">
                  <c:v>Learning </c:v>
                </c:pt>
                <c:pt idx="3">
                  <c:v>Redundancy </c:v>
                </c:pt>
                <c:pt idx="4">
                  <c:v>Rapidity </c:v>
                </c:pt>
                <c:pt idx="5">
                  <c:v>Scale </c:v>
                </c:pt>
                <c:pt idx="6">
                  <c:v>Diversity &amp; Flexibility </c:v>
                </c:pt>
                <c:pt idx="7">
                  <c:v>Inclusiveness</c:v>
                </c:pt>
              </c:strCache>
            </c:strRef>
          </c:cat>
          <c:val>
            <c:numRef>
              <c:f>(Planning!$AA$26:$AA$28,Planning!$AA$31:$AA$35)</c:f>
              <c:numCache>
                <c:formatCode>;;;</c:formatCode>
                <c:ptCount val="8"/>
              </c:numCache>
            </c:numRef>
          </c:val>
          <c:extLst>
            <c:ext xmlns:c16="http://schemas.microsoft.com/office/drawing/2014/chart" uri="{C3380CC4-5D6E-409C-BE32-E72D297353CC}">
              <c16:uniqueId val="{00000008-F01B-4A9A-9662-234153E8974F}"/>
            </c:ext>
          </c:extLst>
        </c:ser>
        <c:dLbls>
          <c:showLegendKey val="0"/>
          <c:showVal val="0"/>
          <c:showCatName val="0"/>
          <c:showSerName val="0"/>
          <c:showPercent val="0"/>
          <c:showBubbleSize val="0"/>
        </c:dLbls>
        <c:axId val="-1399463120"/>
        <c:axId val="-1399466928"/>
      </c:radarChart>
      <c:catAx>
        <c:axId val="-139946312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en-US"/>
          </a:p>
        </c:txPr>
        <c:crossAx val="-1399466928"/>
        <c:crosses val="autoZero"/>
        <c:auto val="1"/>
        <c:lblAlgn val="ctr"/>
        <c:lblOffset val="100"/>
        <c:noMultiLvlLbl val="0"/>
      </c:catAx>
      <c:valAx>
        <c:axId val="-1399466928"/>
        <c:scaling>
          <c:orientation val="minMax"/>
        </c:scaling>
        <c:delete val="0"/>
        <c:axPos val="l"/>
        <c:majorGridlines>
          <c:spPr>
            <a:ln w="9525" cap="flat" cmpd="sng" algn="ctr">
              <a:solidFill>
                <a:schemeClr val="tx1">
                  <a:lumMod val="50000"/>
                  <a:lumOff val="50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99463120"/>
        <c:crosses val="autoZero"/>
        <c:crossBetween val="between"/>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780916361832725"/>
          <c:y val="0.10968009995060581"/>
          <c:w val="0.47386223572447145"/>
          <c:h val="0.64978324665136411"/>
        </c:manualLayout>
      </c:layout>
      <c:radarChart>
        <c:radarStyle val="marker"/>
        <c:varyColors val="0"/>
        <c:ser>
          <c:idx val="0"/>
          <c:order val="0"/>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Planning!$K$30:$K$37</c:f>
              <c:strCache>
                <c:ptCount val="8"/>
                <c:pt idx="0">
                  <c:v>Small scale pig farmers</c:v>
                </c:pt>
                <c:pt idx="1">
                  <c:v>Medium scale pig farmers</c:v>
                </c:pt>
                <c:pt idx="2">
                  <c:v>Iliterate farmers</c:v>
                </c:pt>
                <c:pt idx="3">
                  <c:v>Women</c:v>
                </c:pt>
                <c:pt idx="4">
                  <c:v>Literate farmers</c:v>
                </c:pt>
                <c:pt idx="5">
                  <c:v>Pig aggregators</c:v>
                </c:pt>
                <c:pt idx="6">
                  <c:v>Input and services suppliers</c:v>
                </c:pt>
                <c:pt idx="7">
                  <c:v>Extension staff</c:v>
                </c:pt>
              </c:strCache>
            </c:strRef>
          </c:cat>
          <c:val>
            <c:numRef>
              <c:f>Planning!$L$30:$L$37</c:f>
              <c:numCache>
                <c:formatCode>General</c:formatCode>
                <c:ptCount val="8"/>
              </c:numCache>
            </c:numRef>
          </c:val>
          <c:extLst>
            <c:ext xmlns:c16="http://schemas.microsoft.com/office/drawing/2014/chart" uri="{C3380CC4-5D6E-409C-BE32-E72D297353CC}">
              <c16:uniqueId val="{00000000-0109-4962-92AD-8D251063BDB5}"/>
            </c:ext>
          </c:extLst>
        </c:ser>
        <c:ser>
          <c:idx val="1"/>
          <c:order val="1"/>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Planning!$K$30:$K$37</c:f>
              <c:strCache>
                <c:ptCount val="8"/>
                <c:pt idx="0">
                  <c:v>Small scale pig farmers</c:v>
                </c:pt>
                <c:pt idx="1">
                  <c:v>Medium scale pig farmers</c:v>
                </c:pt>
                <c:pt idx="2">
                  <c:v>Iliterate farmers</c:v>
                </c:pt>
                <c:pt idx="3">
                  <c:v>Women</c:v>
                </c:pt>
                <c:pt idx="4">
                  <c:v>Literate farmers</c:v>
                </c:pt>
                <c:pt idx="5">
                  <c:v>Pig aggregators</c:v>
                </c:pt>
                <c:pt idx="6">
                  <c:v>Input and services suppliers</c:v>
                </c:pt>
                <c:pt idx="7">
                  <c:v>Extension staff</c:v>
                </c:pt>
              </c:strCache>
            </c:strRef>
          </c:cat>
          <c:val>
            <c:numRef>
              <c:f>Planning!$M$30:$M$37</c:f>
              <c:numCache>
                <c:formatCode>General</c:formatCode>
                <c:ptCount val="8"/>
              </c:numCache>
            </c:numRef>
          </c:val>
          <c:extLst>
            <c:ext xmlns:c16="http://schemas.microsoft.com/office/drawing/2014/chart" uri="{C3380CC4-5D6E-409C-BE32-E72D297353CC}">
              <c16:uniqueId val="{00000001-0109-4962-92AD-8D251063BDB5}"/>
            </c:ext>
          </c:extLst>
        </c:ser>
        <c:ser>
          <c:idx val="2"/>
          <c:order val="2"/>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Planning!$K$30:$K$37</c:f>
              <c:strCache>
                <c:ptCount val="8"/>
                <c:pt idx="0">
                  <c:v>Small scale pig farmers</c:v>
                </c:pt>
                <c:pt idx="1">
                  <c:v>Medium scale pig farmers</c:v>
                </c:pt>
                <c:pt idx="2">
                  <c:v>Iliterate farmers</c:v>
                </c:pt>
                <c:pt idx="3">
                  <c:v>Women</c:v>
                </c:pt>
                <c:pt idx="4">
                  <c:v>Literate farmers</c:v>
                </c:pt>
                <c:pt idx="5">
                  <c:v>Pig aggregators</c:v>
                </c:pt>
                <c:pt idx="6">
                  <c:v>Input and services suppliers</c:v>
                </c:pt>
                <c:pt idx="7">
                  <c:v>Extension staff</c:v>
                </c:pt>
              </c:strCache>
            </c:strRef>
          </c:cat>
          <c:val>
            <c:numRef>
              <c:f>Planning!$N$30:$N$37</c:f>
              <c:numCache>
                <c:formatCode>General</c:formatCode>
                <c:ptCount val="8"/>
              </c:numCache>
            </c:numRef>
          </c:val>
          <c:extLst>
            <c:ext xmlns:c16="http://schemas.microsoft.com/office/drawing/2014/chart" uri="{C3380CC4-5D6E-409C-BE32-E72D297353CC}">
              <c16:uniqueId val="{00000002-0109-4962-92AD-8D251063BDB5}"/>
            </c:ext>
          </c:extLst>
        </c:ser>
        <c:ser>
          <c:idx val="3"/>
          <c:order val="3"/>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f>Planning!$K$30:$K$37</c:f>
              <c:strCache>
                <c:ptCount val="8"/>
                <c:pt idx="0">
                  <c:v>Small scale pig farmers</c:v>
                </c:pt>
                <c:pt idx="1">
                  <c:v>Medium scale pig farmers</c:v>
                </c:pt>
                <c:pt idx="2">
                  <c:v>Iliterate farmers</c:v>
                </c:pt>
                <c:pt idx="3">
                  <c:v>Women</c:v>
                </c:pt>
                <c:pt idx="4">
                  <c:v>Literate farmers</c:v>
                </c:pt>
                <c:pt idx="5">
                  <c:v>Pig aggregators</c:v>
                </c:pt>
                <c:pt idx="6">
                  <c:v>Input and services suppliers</c:v>
                </c:pt>
                <c:pt idx="7">
                  <c:v>Extension staff</c:v>
                </c:pt>
              </c:strCache>
            </c:strRef>
          </c:cat>
          <c:val>
            <c:numRef>
              <c:f>Planning!$O$30:$O$37</c:f>
              <c:numCache>
                <c:formatCode>General</c:formatCode>
                <c:ptCount val="8"/>
              </c:numCache>
            </c:numRef>
          </c:val>
          <c:extLst>
            <c:ext xmlns:c16="http://schemas.microsoft.com/office/drawing/2014/chart" uri="{C3380CC4-5D6E-409C-BE32-E72D297353CC}">
              <c16:uniqueId val="{00000003-0109-4962-92AD-8D251063BDB5}"/>
            </c:ext>
          </c:extLst>
        </c:ser>
        <c:ser>
          <c:idx val="4"/>
          <c:order val="4"/>
          <c:spPr>
            <a:ln w="28575" cap="rnd">
              <a:solidFill>
                <a:schemeClr val="accent5"/>
              </a:solidFill>
              <a:round/>
            </a:ln>
            <a:effectLst/>
          </c:spPr>
          <c:marker>
            <c:symbol val="circle"/>
            <c:size val="5"/>
            <c:spPr>
              <a:solidFill>
                <a:schemeClr val="accent5"/>
              </a:solidFill>
              <a:ln w="9525">
                <a:solidFill>
                  <a:schemeClr val="accent5"/>
                </a:solidFill>
              </a:ln>
              <a:effectLst/>
            </c:spPr>
          </c:marker>
          <c:cat>
            <c:strRef>
              <c:f>Planning!$K$30:$K$37</c:f>
              <c:strCache>
                <c:ptCount val="8"/>
                <c:pt idx="0">
                  <c:v>Small scale pig farmers</c:v>
                </c:pt>
                <c:pt idx="1">
                  <c:v>Medium scale pig farmers</c:v>
                </c:pt>
                <c:pt idx="2">
                  <c:v>Iliterate farmers</c:v>
                </c:pt>
                <c:pt idx="3">
                  <c:v>Women</c:v>
                </c:pt>
                <c:pt idx="4">
                  <c:v>Literate farmers</c:v>
                </c:pt>
                <c:pt idx="5">
                  <c:v>Pig aggregators</c:v>
                </c:pt>
                <c:pt idx="6">
                  <c:v>Input and services suppliers</c:v>
                </c:pt>
                <c:pt idx="7">
                  <c:v>Extension staff</c:v>
                </c:pt>
              </c:strCache>
            </c:strRef>
          </c:cat>
          <c:val>
            <c:numRef>
              <c:f>Planning!$P$30:$P$37</c:f>
              <c:numCache>
                <c:formatCode>General</c:formatCode>
                <c:ptCount val="8"/>
              </c:numCache>
            </c:numRef>
          </c:val>
          <c:extLst>
            <c:ext xmlns:c16="http://schemas.microsoft.com/office/drawing/2014/chart" uri="{C3380CC4-5D6E-409C-BE32-E72D297353CC}">
              <c16:uniqueId val="{00000004-0109-4962-92AD-8D251063BDB5}"/>
            </c:ext>
          </c:extLst>
        </c:ser>
        <c:ser>
          <c:idx val="5"/>
          <c:order val="5"/>
          <c:spPr>
            <a:ln w="28575" cap="rnd">
              <a:solidFill>
                <a:schemeClr val="accent1">
                  <a:lumMod val="75000"/>
                </a:schemeClr>
              </a:solidFill>
              <a:round/>
            </a:ln>
            <a:effectLst/>
          </c:spPr>
          <c:marker>
            <c:symbol val="circle"/>
            <c:size val="5"/>
            <c:spPr>
              <a:solidFill>
                <a:schemeClr val="accent1">
                  <a:lumMod val="75000"/>
                </a:schemeClr>
              </a:solidFill>
              <a:ln w="9525">
                <a:solidFill>
                  <a:schemeClr val="accent1">
                    <a:lumMod val="75000"/>
                  </a:schemeClr>
                </a:solidFill>
              </a:ln>
              <a:effectLst/>
            </c:spPr>
          </c:marker>
          <c:cat>
            <c:strRef>
              <c:f>Planning!$K$30:$K$37</c:f>
              <c:strCache>
                <c:ptCount val="8"/>
                <c:pt idx="0">
                  <c:v>Small scale pig farmers</c:v>
                </c:pt>
                <c:pt idx="1">
                  <c:v>Medium scale pig farmers</c:v>
                </c:pt>
                <c:pt idx="2">
                  <c:v>Iliterate farmers</c:v>
                </c:pt>
                <c:pt idx="3">
                  <c:v>Women</c:v>
                </c:pt>
                <c:pt idx="4">
                  <c:v>Literate farmers</c:v>
                </c:pt>
                <c:pt idx="5">
                  <c:v>Pig aggregators</c:v>
                </c:pt>
                <c:pt idx="6">
                  <c:v>Input and services suppliers</c:v>
                </c:pt>
                <c:pt idx="7">
                  <c:v>Extension staff</c:v>
                </c:pt>
              </c:strCache>
            </c:strRef>
          </c:cat>
          <c:val>
            <c:numRef>
              <c:f>Planning!$Q$30:$Q$37</c:f>
              <c:numCache>
                <c:formatCode>;;;</c:formatCode>
                <c:ptCount val="8"/>
                <c:pt idx="0">
                  <c:v>3</c:v>
                </c:pt>
                <c:pt idx="1">
                  <c:v>3</c:v>
                </c:pt>
                <c:pt idx="2">
                  <c:v>1</c:v>
                </c:pt>
                <c:pt idx="3">
                  <c:v>2</c:v>
                </c:pt>
                <c:pt idx="4">
                  <c:v>3</c:v>
                </c:pt>
                <c:pt idx="5">
                  <c:v>2</c:v>
                </c:pt>
                <c:pt idx="6">
                  <c:v>0</c:v>
                </c:pt>
                <c:pt idx="7">
                  <c:v>3</c:v>
                </c:pt>
              </c:numCache>
            </c:numRef>
          </c:val>
          <c:extLst>
            <c:ext xmlns:c16="http://schemas.microsoft.com/office/drawing/2014/chart" uri="{C3380CC4-5D6E-409C-BE32-E72D297353CC}">
              <c16:uniqueId val="{00000005-0109-4962-92AD-8D251063BDB5}"/>
            </c:ext>
          </c:extLst>
        </c:ser>
        <c:ser>
          <c:idx val="6"/>
          <c:order val="6"/>
          <c:spPr>
            <a:ln w="28575" cap="rnd">
              <a:solidFill>
                <a:schemeClr val="accent1">
                  <a:lumMod val="60000"/>
                </a:schemeClr>
              </a:solidFill>
              <a:round/>
            </a:ln>
            <a:effectLst/>
          </c:spPr>
          <c:marker>
            <c:symbol val="circle"/>
            <c:size val="5"/>
            <c:spPr>
              <a:solidFill>
                <a:schemeClr val="accent1">
                  <a:lumMod val="60000"/>
                </a:schemeClr>
              </a:solidFill>
              <a:ln w="9525">
                <a:solidFill>
                  <a:schemeClr val="accent1">
                    <a:lumMod val="60000"/>
                  </a:schemeClr>
                </a:solidFill>
              </a:ln>
              <a:effectLst/>
            </c:spPr>
          </c:marker>
          <c:cat>
            <c:strRef>
              <c:f>Planning!$K$30:$K$37</c:f>
              <c:strCache>
                <c:ptCount val="8"/>
                <c:pt idx="0">
                  <c:v>Small scale pig farmers</c:v>
                </c:pt>
                <c:pt idx="1">
                  <c:v>Medium scale pig farmers</c:v>
                </c:pt>
                <c:pt idx="2">
                  <c:v>Iliterate farmers</c:v>
                </c:pt>
                <c:pt idx="3">
                  <c:v>Women</c:v>
                </c:pt>
                <c:pt idx="4">
                  <c:v>Literate farmers</c:v>
                </c:pt>
                <c:pt idx="5">
                  <c:v>Pig aggregators</c:v>
                </c:pt>
                <c:pt idx="6">
                  <c:v>Input and services suppliers</c:v>
                </c:pt>
                <c:pt idx="7">
                  <c:v>Extension staff</c:v>
                </c:pt>
              </c:strCache>
            </c:strRef>
          </c:cat>
          <c:val>
            <c:numRef>
              <c:f>Planning!$R$30:$R$37</c:f>
              <c:numCache>
                <c:formatCode>;;;</c:formatCode>
                <c:ptCount val="8"/>
              </c:numCache>
            </c:numRef>
          </c:val>
          <c:extLst>
            <c:ext xmlns:c16="http://schemas.microsoft.com/office/drawing/2014/chart" uri="{C3380CC4-5D6E-409C-BE32-E72D297353CC}">
              <c16:uniqueId val="{00000006-0109-4962-92AD-8D251063BDB5}"/>
            </c:ext>
          </c:extLst>
        </c:ser>
        <c:dLbls>
          <c:showLegendKey val="0"/>
          <c:showVal val="0"/>
          <c:showCatName val="0"/>
          <c:showSerName val="0"/>
          <c:showPercent val="0"/>
          <c:showBubbleSize val="0"/>
        </c:dLbls>
        <c:axId val="-1399472912"/>
        <c:axId val="-1399472368"/>
      </c:radarChart>
      <c:catAx>
        <c:axId val="-139947291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en-US"/>
          </a:p>
        </c:txPr>
        <c:crossAx val="-1399472368"/>
        <c:crosses val="autoZero"/>
        <c:auto val="1"/>
        <c:lblAlgn val="ctr"/>
        <c:lblOffset val="100"/>
        <c:noMultiLvlLbl val="0"/>
      </c:catAx>
      <c:valAx>
        <c:axId val="-1399472368"/>
        <c:scaling>
          <c:orientation val="minMax"/>
        </c:scaling>
        <c:delete val="0"/>
        <c:axPos val="l"/>
        <c:majorGridlines>
          <c:spPr>
            <a:ln w="9525" cap="flat" cmpd="sng" algn="ctr">
              <a:solidFill>
                <a:schemeClr val="tx1">
                  <a:lumMod val="50000"/>
                  <a:lumOff val="50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99472912"/>
        <c:crosses val="autoZero"/>
        <c:crossBetween val="between"/>
      </c:valAx>
      <c:spPr>
        <a:solidFill>
          <a:schemeClr val="accent1">
            <a:lumMod val="20000"/>
            <a:lumOff val="80000"/>
          </a:schemeClr>
        </a:solid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949753582960403"/>
          <c:y val="0.2392166363819907"/>
          <c:w val="0.63069988104004981"/>
          <c:h val="0.6572083297280148"/>
        </c:manualLayout>
      </c:layout>
      <c:radarChart>
        <c:radarStyle val="marker"/>
        <c:varyColors val="0"/>
        <c:ser>
          <c:idx val="0"/>
          <c:order val="0"/>
          <c:tx>
            <c:strRef>
              <c:f>Planning!$E$23</c:f>
              <c:strCache>
                <c:ptCount val="1"/>
                <c:pt idx="0">
                  <c:v>End user</c:v>
                </c:pt>
              </c:strCache>
            </c:strRef>
          </c:tx>
          <c:spPr>
            <a:ln w="28575" cap="rnd">
              <a:solidFill>
                <a:srgbClr val="00B0F0"/>
              </a:solidFill>
              <a:round/>
            </a:ln>
            <a:effectLst/>
          </c:spPr>
          <c:marker>
            <c:symbol val="circle"/>
            <c:size val="5"/>
            <c:spPr>
              <a:solidFill>
                <a:schemeClr val="accent1"/>
              </a:solidFill>
              <a:ln w="9525">
                <a:solidFill>
                  <a:srgbClr val="00B0F0"/>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Planning!$C$24:$D$28</c:f>
              <c:strCache>
                <c:ptCount val="5"/>
                <c:pt idx="0">
                  <c:v>Needs?</c:v>
                </c:pt>
                <c:pt idx="1">
                  <c:v>Demand?</c:v>
                </c:pt>
                <c:pt idx="2">
                  <c:v>Access?</c:v>
                </c:pt>
                <c:pt idx="3">
                  <c:v>Ability?</c:v>
                </c:pt>
                <c:pt idx="4">
                  <c:v>Attitudes?</c:v>
                </c:pt>
              </c:strCache>
            </c:strRef>
          </c:cat>
          <c:val>
            <c:numRef>
              <c:f>Planning!$E$24:$E$28</c:f>
              <c:numCache>
                <c:formatCode>;;;</c:formatCode>
                <c:ptCount val="5"/>
                <c:pt idx="0">
                  <c:v>5</c:v>
                </c:pt>
                <c:pt idx="1">
                  <c:v>4</c:v>
                </c:pt>
                <c:pt idx="2">
                  <c:v>3</c:v>
                </c:pt>
                <c:pt idx="3">
                  <c:v>4</c:v>
                </c:pt>
                <c:pt idx="4">
                  <c:v>4</c:v>
                </c:pt>
              </c:numCache>
            </c:numRef>
          </c:val>
          <c:extLst>
            <c:ext xmlns:c16="http://schemas.microsoft.com/office/drawing/2014/chart" uri="{C3380CC4-5D6E-409C-BE32-E72D297353CC}">
              <c16:uniqueId val="{00000000-E5D8-4521-8CDF-790FE428DC50}"/>
            </c:ext>
          </c:extLst>
        </c:ser>
        <c:ser>
          <c:idx val="1"/>
          <c:order val="1"/>
          <c:tx>
            <c:strRef>
              <c:f>Planning!$F$23</c:f>
              <c:strCache>
                <c:ptCount val="1"/>
                <c:pt idx="0">
                  <c:v>Intrmdry</c:v>
                </c:pt>
              </c:strCache>
            </c:strRef>
          </c:tx>
          <c:spPr>
            <a:ln w="28575" cap="rnd">
              <a:solidFill>
                <a:srgbClr val="002060"/>
              </a:solidFill>
              <a:round/>
            </a:ln>
            <a:effectLst/>
          </c:spPr>
          <c:marker>
            <c:symbol val="circle"/>
            <c:size val="5"/>
            <c:spPr>
              <a:solidFill>
                <a:srgbClr val="002060"/>
              </a:solidFill>
              <a:ln w="9525">
                <a:solidFill>
                  <a:srgbClr val="002060"/>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Planning!$C$24:$D$28</c:f>
              <c:strCache>
                <c:ptCount val="5"/>
                <c:pt idx="0">
                  <c:v>Needs?</c:v>
                </c:pt>
                <c:pt idx="1">
                  <c:v>Demand?</c:v>
                </c:pt>
                <c:pt idx="2">
                  <c:v>Access?</c:v>
                </c:pt>
                <c:pt idx="3">
                  <c:v>Ability?</c:v>
                </c:pt>
                <c:pt idx="4">
                  <c:v>Attitudes?</c:v>
                </c:pt>
              </c:strCache>
            </c:strRef>
          </c:cat>
          <c:val>
            <c:numRef>
              <c:f>Planning!$F$24:$F$28</c:f>
              <c:numCache>
                <c:formatCode>;;;</c:formatCode>
                <c:ptCount val="5"/>
                <c:pt idx="0">
                  <c:v>5</c:v>
                </c:pt>
                <c:pt idx="1">
                  <c:v>5</c:v>
                </c:pt>
                <c:pt idx="2">
                  <c:v>4</c:v>
                </c:pt>
                <c:pt idx="3">
                  <c:v>5</c:v>
                </c:pt>
                <c:pt idx="4">
                  <c:v>4</c:v>
                </c:pt>
              </c:numCache>
            </c:numRef>
          </c:val>
          <c:extLst>
            <c:ext xmlns:c16="http://schemas.microsoft.com/office/drawing/2014/chart" uri="{C3380CC4-5D6E-409C-BE32-E72D297353CC}">
              <c16:uniqueId val="{00000001-E5D8-4521-8CDF-790FE428DC50}"/>
            </c:ext>
          </c:extLst>
        </c:ser>
        <c:ser>
          <c:idx val="2"/>
          <c:order val="2"/>
          <c:tx>
            <c:strRef>
              <c:f>Planning!$G$23</c:f>
              <c:strCache>
                <c:ptCount val="1"/>
                <c:pt idx="0">
                  <c:v>Admin</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Planning!$C$24:$D$28</c:f>
              <c:strCache>
                <c:ptCount val="5"/>
                <c:pt idx="0">
                  <c:v>Needs?</c:v>
                </c:pt>
                <c:pt idx="1">
                  <c:v>Demand?</c:v>
                </c:pt>
                <c:pt idx="2">
                  <c:v>Access?</c:v>
                </c:pt>
                <c:pt idx="3">
                  <c:v>Ability?</c:v>
                </c:pt>
                <c:pt idx="4">
                  <c:v>Attitudes?</c:v>
                </c:pt>
              </c:strCache>
            </c:strRef>
          </c:cat>
          <c:val>
            <c:numRef>
              <c:f>Planning!$G$24:$G$28</c:f>
              <c:numCache>
                <c:formatCode>;;;</c:formatCode>
                <c:ptCount val="5"/>
                <c:pt idx="0">
                  <c:v>5</c:v>
                </c:pt>
                <c:pt idx="1">
                  <c:v>5</c:v>
                </c:pt>
                <c:pt idx="2">
                  <c:v>5</c:v>
                </c:pt>
                <c:pt idx="3">
                  <c:v>5</c:v>
                </c:pt>
                <c:pt idx="4">
                  <c:v>4</c:v>
                </c:pt>
              </c:numCache>
            </c:numRef>
          </c:val>
          <c:extLst>
            <c:ext xmlns:c16="http://schemas.microsoft.com/office/drawing/2014/chart" uri="{C3380CC4-5D6E-409C-BE32-E72D297353CC}">
              <c16:uniqueId val="{00000002-E5D8-4521-8CDF-790FE428DC50}"/>
            </c:ext>
          </c:extLst>
        </c:ser>
        <c:dLbls>
          <c:showLegendKey val="0"/>
          <c:showVal val="1"/>
          <c:showCatName val="0"/>
          <c:showSerName val="0"/>
          <c:showPercent val="0"/>
          <c:showBubbleSize val="0"/>
        </c:dLbls>
        <c:axId val="-1399471824"/>
        <c:axId val="-1399471280"/>
      </c:radarChart>
      <c:catAx>
        <c:axId val="-139947182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en-US"/>
          </a:p>
        </c:txPr>
        <c:crossAx val="-1399471280"/>
        <c:crosses val="autoZero"/>
        <c:auto val="1"/>
        <c:lblAlgn val="ctr"/>
        <c:lblOffset val="100"/>
        <c:noMultiLvlLbl val="0"/>
      </c:catAx>
      <c:valAx>
        <c:axId val="-1399471280"/>
        <c:scaling>
          <c:orientation val="minMax"/>
        </c:scaling>
        <c:delete val="0"/>
        <c:axPos val="l"/>
        <c:majorGridlines>
          <c:spPr>
            <a:ln w="9525" cap="flat" cmpd="sng" algn="ctr">
              <a:solidFill>
                <a:schemeClr val="bg2">
                  <a:lumMod val="75000"/>
                </a:schemeClr>
              </a:solidFill>
              <a:round/>
            </a:ln>
            <a:effectLst/>
          </c:spPr>
        </c:majorGridlines>
        <c:numFmt formatCode=";;;"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99471824"/>
        <c:crosses val="autoZero"/>
        <c:crossBetween val="between"/>
      </c:valAx>
      <c:spPr>
        <a:noFill/>
        <a:ln>
          <a:noFill/>
        </a:ln>
        <a:effectLst/>
      </c:spPr>
    </c:plotArea>
    <c:legend>
      <c:legendPos val="t"/>
      <c:layout>
        <c:manualLayout>
          <c:xMode val="edge"/>
          <c:yMode val="edge"/>
          <c:x val="2.7268137284366171E-2"/>
          <c:y val="0"/>
          <c:w val="0.95691410711065694"/>
          <c:h val="7.5982651558799047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accent6">
                    <a:lumMod val="75000"/>
                  </a:schemeClr>
                </a:solidFill>
                <a:latin typeface="+mn-lt"/>
                <a:ea typeface="+mn-ea"/>
                <a:cs typeface="+mn-cs"/>
              </a:defRPr>
            </a:pPr>
            <a:r>
              <a:rPr lang="en-US" sz="1100" b="1" baseline="0">
                <a:solidFill>
                  <a:schemeClr val="accent6">
                    <a:lumMod val="75000"/>
                  </a:schemeClr>
                </a:solidFill>
              </a:rPr>
              <a:t>Expense Projections for Digital Technology (First 3 Yrs)</a:t>
            </a:r>
          </a:p>
        </c:rich>
      </c:tx>
      <c:layout>
        <c:manualLayout>
          <c:xMode val="edge"/>
          <c:yMode val="edge"/>
          <c:x val="1.5825425667945362E-3"/>
          <c:y val="3.6755540548642912E-2"/>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chemeClr val="accent6">
                  <a:lumMod val="75000"/>
                </a:schemeClr>
              </a:solidFill>
              <a:latin typeface="+mn-lt"/>
              <a:ea typeface="+mn-ea"/>
              <a:cs typeface="+mn-cs"/>
            </a:defRPr>
          </a:pPr>
          <a:endParaRPr lang="en-US"/>
        </a:p>
      </c:txPr>
    </c:title>
    <c:autoTitleDeleted val="0"/>
    <c:plotArea>
      <c:layout>
        <c:manualLayout>
          <c:layoutTarget val="inner"/>
          <c:xMode val="edge"/>
          <c:yMode val="edge"/>
          <c:x val="8.4432269862620341E-2"/>
          <c:y val="0.17687830687830688"/>
          <c:w val="0.89061571478229329"/>
          <c:h val="0.49799733366662502"/>
        </c:manualLayout>
      </c:layout>
      <c:barChart>
        <c:barDir val="col"/>
        <c:grouping val="stacked"/>
        <c:varyColors val="0"/>
        <c:ser>
          <c:idx val="0"/>
          <c:order val="0"/>
          <c:tx>
            <c:strRef>
              <c:f>Planning!$Q$58:$V$58</c:f>
              <c:strCache>
                <c:ptCount val="6"/>
                <c:pt idx="0">
                  <c:v>Maintenance/subscription costs</c:v>
                </c:pt>
              </c:strCache>
            </c:strRef>
          </c:tx>
          <c:spPr>
            <a:solidFill>
              <a:schemeClr val="tx1">
                <a:lumMod val="50000"/>
                <a:lumOff val="50000"/>
              </a:schemeClr>
            </a:solidFill>
            <a:ln>
              <a:noFill/>
            </a:ln>
            <a:effectLst/>
          </c:spPr>
          <c:invertIfNegative val="0"/>
          <c:cat>
            <c:strRef>
              <c:extLst>
                <c:ext xmlns:c15="http://schemas.microsoft.com/office/drawing/2012/chart" uri="{02D57815-91ED-43cb-92C2-25804820EDAC}">
                  <c15:fullRef>
                    <c15:sqref>Planning!$W$57:$AB$57</c15:sqref>
                  </c15:fullRef>
                </c:ext>
              </c:extLst>
              <c:f>(Planning!$W$57,Planning!$Y$57,Planning!$AA$57)</c:f>
              <c:strCache>
                <c:ptCount val="3"/>
                <c:pt idx="0">
                  <c:v>YR 1</c:v>
                </c:pt>
                <c:pt idx="1">
                  <c:v>YR 2</c:v>
                </c:pt>
                <c:pt idx="2">
                  <c:v>YR 3</c:v>
                </c:pt>
              </c:strCache>
            </c:strRef>
          </c:cat>
          <c:val>
            <c:numRef>
              <c:extLst>
                <c:ext xmlns:c15="http://schemas.microsoft.com/office/drawing/2012/chart" uri="{02D57815-91ED-43cb-92C2-25804820EDAC}">
                  <c15:fullRef>
                    <c15:sqref>Planning!$W$58:$AB$58</c15:sqref>
                  </c15:fullRef>
                </c:ext>
              </c:extLst>
              <c:f>(Planning!$W$58,Planning!$Y$58,Planning!$AA$58)</c:f>
              <c:numCache>
                <c:formatCode>_([$$-409]* #,##0.00_);_([$$-409]* \(#,##0.00\);_([$$-409]* "-"??_);_(@_)</c:formatCode>
                <c:ptCount val="3"/>
              </c:numCache>
            </c:numRef>
          </c:val>
          <c:extLst>
            <c:ext xmlns:c16="http://schemas.microsoft.com/office/drawing/2014/chart" uri="{C3380CC4-5D6E-409C-BE32-E72D297353CC}">
              <c16:uniqueId val="{00000000-9DF5-8544-863D-6501E131CD4C}"/>
            </c:ext>
          </c:extLst>
        </c:ser>
        <c:ser>
          <c:idx val="1"/>
          <c:order val="1"/>
          <c:tx>
            <c:strRef>
              <c:f>Planning!$Q$59:$V$59</c:f>
              <c:strCache>
                <c:ptCount val="6"/>
                <c:pt idx="0">
                  <c:v>Training &amp; capacity building of users</c:v>
                </c:pt>
              </c:strCache>
            </c:strRef>
          </c:tx>
          <c:spPr>
            <a:solidFill>
              <a:srgbClr val="92D050"/>
            </a:solidFill>
            <a:ln>
              <a:noFill/>
            </a:ln>
            <a:effectLst/>
          </c:spPr>
          <c:invertIfNegative val="0"/>
          <c:cat>
            <c:strRef>
              <c:extLst>
                <c:ext xmlns:c15="http://schemas.microsoft.com/office/drawing/2012/chart" uri="{02D57815-91ED-43cb-92C2-25804820EDAC}">
                  <c15:fullRef>
                    <c15:sqref>Planning!$W$57:$AB$57</c15:sqref>
                  </c15:fullRef>
                </c:ext>
              </c:extLst>
              <c:f>(Planning!$W$57,Planning!$Y$57,Planning!$AA$57)</c:f>
              <c:strCache>
                <c:ptCount val="3"/>
                <c:pt idx="0">
                  <c:v>YR 1</c:v>
                </c:pt>
                <c:pt idx="1">
                  <c:v>YR 2</c:v>
                </c:pt>
                <c:pt idx="2">
                  <c:v>YR 3</c:v>
                </c:pt>
              </c:strCache>
            </c:strRef>
          </c:cat>
          <c:val>
            <c:numRef>
              <c:extLst>
                <c:ext xmlns:c15="http://schemas.microsoft.com/office/drawing/2012/chart" uri="{02D57815-91ED-43cb-92C2-25804820EDAC}">
                  <c15:fullRef>
                    <c15:sqref>Planning!$W$59:$AB$59</c15:sqref>
                  </c15:fullRef>
                </c:ext>
              </c:extLst>
              <c:f>(Planning!$W$59,Planning!$Y$59,Planning!$AA$59)</c:f>
              <c:numCache>
                <c:formatCode>_([$$-409]* #,##0.00_);_([$$-409]* \(#,##0.00\);_([$$-409]* "-"??_);_(@_)</c:formatCode>
                <c:ptCount val="3"/>
              </c:numCache>
            </c:numRef>
          </c:val>
          <c:extLst>
            <c:ext xmlns:c16="http://schemas.microsoft.com/office/drawing/2014/chart" uri="{C3380CC4-5D6E-409C-BE32-E72D297353CC}">
              <c16:uniqueId val="{00000001-9DF5-8544-863D-6501E131CD4C}"/>
            </c:ext>
          </c:extLst>
        </c:ser>
        <c:ser>
          <c:idx val="2"/>
          <c:order val="2"/>
          <c:tx>
            <c:strRef>
              <c:f>Planning!$Q$60:$V$60</c:f>
              <c:strCache>
                <c:ptCount val="6"/>
                <c:pt idx="0">
                  <c:v>Marketing and promotion</c:v>
                </c:pt>
              </c:strCache>
            </c:strRef>
          </c:tx>
          <c:spPr>
            <a:solidFill>
              <a:schemeClr val="bg2">
                <a:lumMod val="90000"/>
              </a:schemeClr>
            </a:solidFill>
            <a:ln>
              <a:noFill/>
            </a:ln>
            <a:effectLst/>
          </c:spPr>
          <c:invertIfNegative val="0"/>
          <c:cat>
            <c:strRef>
              <c:extLst>
                <c:ext xmlns:c15="http://schemas.microsoft.com/office/drawing/2012/chart" uri="{02D57815-91ED-43cb-92C2-25804820EDAC}">
                  <c15:fullRef>
                    <c15:sqref>Planning!$W$57:$AB$57</c15:sqref>
                  </c15:fullRef>
                </c:ext>
              </c:extLst>
              <c:f>(Planning!$W$57,Planning!$Y$57,Planning!$AA$57)</c:f>
              <c:strCache>
                <c:ptCount val="3"/>
                <c:pt idx="0">
                  <c:v>YR 1</c:v>
                </c:pt>
                <c:pt idx="1">
                  <c:v>YR 2</c:v>
                </c:pt>
                <c:pt idx="2">
                  <c:v>YR 3</c:v>
                </c:pt>
              </c:strCache>
            </c:strRef>
          </c:cat>
          <c:val>
            <c:numRef>
              <c:extLst>
                <c:ext xmlns:c15="http://schemas.microsoft.com/office/drawing/2012/chart" uri="{02D57815-91ED-43cb-92C2-25804820EDAC}">
                  <c15:fullRef>
                    <c15:sqref>Planning!$W$60:$AB$60</c15:sqref>
                  </c15:fullRef>
                </c:ext>
              </c:extLst>
              <c:f>(Planning!$W$60,Planning!$Y$60,Planning!$AA$60)</c:f>
              <c:numCache>
                <c:formatCode>_([$$-409]* #,##0.00_);_([$$-409]* \(#,##0.00\);_([$$-409]* "-"??_);_(@_)</c:formatCode>
                <c:ptCount val="3"/>
              </c:numCache>
            </c:numRef>
          </c:val>
          <c:extLst>
            <c:ext xmlns:c16="http://schemas.microsoft.com/office/drawing/2014/chart" uri="{C3380CC4-5D6E-409C-BE32-E72D297353CC}">
              <c16:uniqueId val="{00000002-9DF5-8544-863D-6501E131CD4C}"/>
            </c:ext>
          </c:extLst>
        </c:ser>
        <c:ser>
          <c:idx val="3"/>
          <c:order val="3"/>
          <c:tx>
            <c:strRef>
              <c:f>Planning!$Q$61:$V$61</c:f>
              <c:strCache>
                <c:ptCount val="6"/>
                <c:pt idx="0">
                  <c:v>Device procurement</c:v>
                </c:pt>
              </c:strCache>
            </c:strRef>
          </c:tx>
          <c:spPr>
            <a:solidFill>
              <a:schemeClr val="accent6">
                <a:lumMod val="75000"/>
              </a:schemeClr>
            </a:solidFill>
            <a:ln>
              <a:noFill/>
            </a:ln>
            <a:effectLst/>
          </c:spPr>
          <c:invertIfNegative val="0"/>
          <c:cat>
            <c:strRef>
              <c:extLst>
                <c:ext xmlns:c15="http://schemas.microsoft.com/office/drawing/2012/chart" uri="{02D57815-91ED-43cb-92C2-25804820EDAC}">
                  <c15:fullRef>
                    <c15:sqref>Planning!$W$57:$AB$57</c15:sqref>
                  </c15:fullRef>
                </c:ext>
              </c:extLst>
              <c:f>(Planning!$W$57,Planning!$Y$57,Planning!$AA$57)</c:f>
              <c:strCache>
                <c:ptCount val="3"/>
                <c:pt idx="0">
                  <c:v>YR 1</c:v>
                </c:pt>
                <c:pt idx="1">
                  <c:v>YR 2</c:v>
                </c:pt>
                <c:pt idx="2">
                  <c:v>YR 3</c:v>
                </c:pt>
              </c:strCache>
            </c:strRef>
          </c:cat>
          <c:val>
            <c:numRef>
              <c:extLst>
                <c:ext xmlns:c15="http://schemas.microsoft.com/office/drawing/2012/chart" uri="{02D57815-91ED-43cb-92C2-25804820EDAC}">
                  <c15:fullRef>
                    <c15:sqref>Planning!$W$61:$AB$61</c15:sqref>
                  </c15:fullRef>
                </c:ext>
              </c:extLst>
              <c:f>(Planning!$W$61,Planning!$Y$61,Planning!$AA$61)</c:f>
              <c:numCache>
                <c:formatCode>_([$$-409]* #,##0.00_);_([$$-409]* \(#,##0.00\);_([$$-409]* "-"??_);_(@_)</c:formatCode>
                <c:ptCount val="3"/>
              </c:numCache>
            </c:numRef>
          </c:val>
          <c:extLst>
            <c:ext xmlns:c16="http://schemas.microsoft.com/office/drawing/2014/chart" uri="{C3380CC4-5D6E-409C-BE32-E72D297353CC}">
              <c16:uniqueId val="{00000003-9DF5-8544-863D-6501E131CD4C}"/>
            </c:ext>
          </c:extLst>
        </c:ser>
        <c:ser>
          <c:idx val="4"/>
          <c:order val="4"/>
          <c:tx>
            <c:strRef>
              <c:f>Planning!$Q$62:$V$62</c:f>
              <c:strCache>
                <c:ptCount val="6"/>
                <c:pt idx="0">
                  <c:v>Programmatic oversight</c:v>
                </c:pt>
              </c:strCache>
            </c:strRef>
          </c:tx>
          <c:spPr>
            <a:solidFill>
              <a:schemeClr val="accent6">
                <a:lumMod val="50000"/>
              </a:schemeClr>
            </a:solidFill>
            <a:ln>
              <a:noFill/>
            </a:ln>
            <a:effectLst/>
          </c:spPr>
          <c:invertIfNegative val="0"/>
          <c:cat>
            <c:strRef>
              <c:extLst>
                <c:ext xmlns:c15="http://schemas.microsoft.com/office/drawing/2012/chart" uri="{02D57815-91ED-43cb-92C2-25804820EDAC}">
                  <c15:fullRef>
                    <c15:sqref>Planning!$W$57:$AB$57</c15:sqref>
                  </c15:fullRef>
                </c:ext>
              </c:extLst>
              <c:f>(Planning!$W$57,Planning!$Y$57,Planning!$AA$57)</c:f>
              <c:strCache>
                <c:ptCount val="3"/>
                <c:pt idx="0">
                  <c:v>YR 1</c:v>
                </c:pt>
                <c:pt idx="1">
                  <c:v>YR 2</c:v>
                </c:pt>
                <c:pt idx="2">
                  <c:v>YR 3</c:v>
                </c:pt>
              </c:strCache>
            </c:strRef>
          </c:cat>
          <c:val>
            <c:numRef>
              <c:extLst>
                <c:ext xmlns:c15="http://schemas.microsoft.com/office/drawing/2012/chart" uri="{02D57815-91ED-43cb-92C2-25804820EDAC}">
                  <c15:fullRef>
                    <c15:sqref>Planning!$W$62:$AB$62</c15:sqref>
                  </c15:fullRef>
                </c:ext>
              </c:extLst>
              <c:f>(Planning!$W$62,Planning!$Y$62,Planning!$AA$62)</c:f>
              <c:numCache>
                <c:formatCode>_([$$-409]* #,##0.00_);_([$$-409]* \(#,##0.00\);_([$$-409]* "-"??_);_(@_)</c:formatCode>
                <c:ptCount val="3"/>
              </c:numCache>
            </c:numRef>
          </c:val>
          <c:extLst>
            <c:ext xmlns:c16="http://schemas.microsoft.com/office/drawing/2014/chart" uri="{C3380CC4-5D6E-409C-BE32-E72D297353CC}">
              <c16:uniqueId val="{00000004-9DF5-8544-863D-6501E131CD4C}"/>
            </c:ext>
          </c:extLst>
        </c:ser>
        <c:dLbls>
          <c:showLegendKey val="0"/>
          <c:showVal val="0"/>
          <c:showCatName val="0"/>
          <c:showSerName val="0"/>
          <c:showPercent val="0"/>
          <c:showBubbleSize val="0"/>
        </c:dLbls>
        <c:gapWidth val="55"/>
        <c:overlap val="100"/>
        <c:axId val="-1399470192"/>
        <c:axId val="-1399462576"/>
      </c:barChart>
      <c:catAx>
        <c:axId val="-13994701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1399462576"/>
        <c:crosses val="autoZero"/>
        <c:auto val="1"/>
        <c:lblAlgn val="ctr"/>
        <c:lblOffset val="100"/>
        <c:noMultiLvlLbl val="0"/>
      </c:catAx>
      <c:valAx>
        <c:axId val="-1399462576"/>
        <c:scaling>
          <c:orientation val="minMax"/>
        </c:scaling>
        <c:delete val="0"/>
        <c:axPos val="l"/>
        <c:majorGridlines>
          <c:spPr>
            <a:ln w="9525" cap="flat" cmpd="sng" algn="ctr">
              <a:solidFill>
                <a:schemeClr val="bg1"/>
              </a:solidFill>
              <a:round/>
            </a:ln>
            <a:effectLst/>
          </c:spPr>
        </c:majorGridlines>
        <c:numFmt formatCode="_([$$-409]* #,##0.00_);_([$$-409]* \(#,##0.00\);_([$$-409]*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1399470192"/>
        <c:crosses val="autoZero"/>
        <c:crossBetween val="between"/>
      </c:valAx>
      <c:spPr>
        <a:noFill/>
        <a:ln>
          <a:noFill/>
        </a:ln>
        <a:effectLst/>
      </c:spPr>
    </c:plotArea>
    <c:legend>
      <c:legendPos val="b"/>
      <c:layout>
        <c:manualLayout>
          <c:xMode val="edge"/>
          <c:yMode val="edge"/>
          <c:x val="2.1535016556962838E-2"/>
          <c:y val="0.77030349602453541"/>
          <c:w val="0.95279335474438165"/>
          <c:h val="0.22969648869800657"/>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accent1">
                    <a:lumMod val="50000"/>
                  </a:schemeClr>
                </a:solidFill>
                <a:latin typeface="+mn-lt"/>
                <a:ea typeface="+mn-ea"/>
                <a:cs typeface="+mn-cs"/>
              </a:defRPr>
            </a:pPr>
            <a:r>
              <a:rPr lang="en-US" sz="1100" b="1" baseline="0">
                <a:solidFill>
                  <a:schemeClr val="accent1">
                    <a:lumMod val="50000"/>
                  </a:schemeClr>
                </a:solidFill>
              </a:rPr>
              <a:t>Provider's Annual Expenses and Revenues (Past 3 Yrs)</a:t>
            </a:r>
            <a:endParaRPr lang="en-US" sz="1100" b="1">
              <a:solidFill>
                <a:schemeClr val="accent1">
                  <a:lumMod val="50000"/>
                </a:schemeClr>
              </a:solidFill>
            </a:endParaRPr>
          </a:p>
        </c:rich>
      </c:tx>
      <c:layout>
        <c:manualLayout>
          <c:xMode val="edge"/>
          <c:yMode val="edge"/>
          <c:x val="2.0163833024056707E-2"/>
          <c:y val="2.3326393095093885E-2"/>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chemeClr val="accent1">
                  <a:lumMod val="50000"/>
                </a:schemeClr>
              </a:solidFill>
              <a:latin typeface="+mn-lt"/>
              <a:ea typeface="+mn-ea"/>
              <a:cs typeface="+mn-cs"/>
            </a:defRPr>
          </a:pPr>
          <a:endParaRPr lang="en-US"/>
        </a:p>
      </c:txPr>
    </c:title>
    <c:autoTitleDeleted val="0"/>
    <c:plotArea>
      <c:layout>
        <c:manualLayout>
          <c:layoutTarget val="inner"/>
          <c:xMode val="edge"/>
          <c:yMode val="edge"/>
          <c:x val="0.1103485631175084"/>
          <c:y val="0.16072115384615385"/>
          <c:w val="0.85992744537506061"/>
          <c:h val="0.67641770139309509"/>
        </c:manualLayout>
      </c:layout>
      <c:areaChart>
        <c:grouping val="stacked"/>
        <c:varyColors val="0"/>
        <c:ser>
          <c:idx val="2"/>
          <c:order val="2"/>
          <c:tx>
            <c:strRef>
              <c:f>'Due Diligence'!$K$23:$L$23</c:f>
              <c:strCache>
                <c:ptCount val="2"/>
                <c:pt idx="0">
                  <c:v>Profit/Loss</c:v>
                </c:pt>
              </c:strCache>
            </c:strRef>
          </c:tx>
          <c:spPr>
            <a:solidFill>
              <a:schemeClr val="accent1">
                <a:lumMod val="40000"/>
                <a:lumOff val="60000"/>
              </a:schemeClr>
            </a:solidFill>
            <a:ln>
              <a:noFill/>
            </a:ln>
            <a:effectLst/>
          </c:spPr>
          <c:cat>
            <c:strRef>
              <c:f>'Due Diligence'!$M$20:$R$20</c:f>
              <c:strCache>
                <c:ptCount val="5"/>
                <c:pt idx="0">
                  <c:v>Last year</c:v>
                </c:pt>
                <c:pt idx="2">
                  <c:v>Two years ago</c:v>
                </c:pt>
                <c:pt idx="4">
                  <c:v>Three years ago</c:v>
                </c:pt>
              </c:strCache>
            </c:strRef>
          </c:cat>
          <c:val>
            <c:numRef>
              <c:f>'Due Diligence'!$M$23:$R$23</c:f>
              <c:numCache>
                <c:formatCode>_([$$-409]* #,##0.00_);_([$$-409]* \(#,##0.00\);_([$$-409]* "-"??_);_(@_)</c:formatCode>
                <c:ptCount val="6"/>
                <c:pt idx="0">
                  <c:v>0</c:v>
                </c:pt>
                <c:pt idx="2">
                  <c:v>0</c:v>
                </c:pt>
                <c:pt idx="4">
                  <c:v>0</c:v>
                </c:pt>
              </c:numCache>
            </c:numRef>
          </c:val>
          <c:extLst>
            <c:ext xmlns:c16="http://schemas.microsoft.com/office/drawing/2014/chart" uri="{C3380CC4-5D6E-409C-BE32-E72D297353CC}">
              <c16:uniqueId val="{00000003-1F3B-41CB-BE2C-EEBD0E7EDF7A}"/>
            </c:ext>
          </c:extLst>
        </c:ser>
        <c:dLbls>
          <c:showLegendKey val="0"/>
          <c:showVal val="0"/>
          <c:showCatName val="0"/>
          <c:showSerName val="0"/>
          <c:showPercent val="0"/>
          <c:showBubbleSize val="0"/>
        </c:dLbls>
        <c:axId val="-1399469648"/>
        <c:axId val="-1399461488"/>
      </c:areaChart>
      <c:barChart>
        <c:barDir val="col"/>
        <c:grouping val="clustered"/>
        <c:varyColors val="0"/>
        <c:ser>
          <c:idx val="0"/>
          <c:order val="0"/>
          <c:tx>
            <c:strRef>
              <c:f>'Due Diligence'!$K$21:$L$21</c:f>
              <c:strCache>
                <c:ptCount val="2"/>
                <c:pt idx="0">
                  <c:v>Revenue</c:v>
                </c:pt>
              </c:strCache>
            </c:strRef>
          </c:tx>
          <c:spPr>
            <a:solidFill>
              <a:schemeClr val="accent5">
                <a:lumMod val="75000"/>
              </a:schemeClr>
            </a:solidFill>
            <a:ln>
              <a:noFill/>
            </a:ln>
            <a:effectLst/>
          </c:spPr>
          <c:invertIfNegative val="0"/>
          <c:cat>
            <c:strRef>
              <c:f>'Due Diligence'!$M$20:$R$20</c:f>
              <c:strCache>
                <c:ptCount val="5"/>
                <c:pt idx="0">
                  <c:v>Last year</c:v>
                </c:pt>
                <c:pt idx="2">
                  <c:v>Two years ago</c:v>
                </c:pt>
                <c:pt idx="4">
                  <c:v>Three years ago</c:v>
                </c:pt>
              </c:strCache>
            </c:strRef>
          </c:cat>
          <c:val>
            <c:numRef>
              <c:f>'Due Diligence'!$M$21:$R$21</c:f>
              <c:numCache>
                <c:formatCode>_("$"* #,##0.00_);_("$"* \(#,##0.00\);_("$"* "-"??_);_(@_)</c:formatCode>
                <c:ptCount val="6"/>
              </c:numCache>
            </c:numRef>
          </c:val>
          <c:extLst>
            <c:ext xmlns:c16="http://schemas.microsoft.com/office/drawing/2014/chart" uri="{C3380CC4-5D6E-409C-BE32-E72D297353CC}">
              <c16:uniqueId val="{00000001-9D8A-064C-9C20-DB3AD7823C92}"/>
            </c:ext>
          </c:extLst>
        </c:ser>
        <c:ser>
          <c:idx val="1"/>
          <c:order val="1"/>
          <c:tx>
            <c:strRef>
              <c:f>'Due Diligence'!$K$22:$L$22</c:f>
              <c:strCache>
                <c:ptCount val="2"/>
                <c:pt idx="0">
                  <c:v>Expenses</c:v>
                </c:pt>
              </c:strCache>
            </c:strRef>
          </c:tx>
          <c:spPr>
            <a:solidFill>
              <a:srgbClr val="00B0F0"/>
            </a:solidFill>
            <a:ln>
              <a:noFill/>
            </a:ln>
            <a:effectLst/>
          </c:spPr>
          <c:invertIfNegative val="0"/>
          <c:cat>
            <c:strRef>
              <c:f>'Due Diligence'!$M$20:$R$20</c:f>
              <c:strCache>
                <c:ptCount val="5"/>
                <c:pt idx="0">
                  <c:v>Last year</c:v>
                </c:pt>
                <c:pt idx="2">
                  <c:v>Two years ago</c:v>
                </c:pt>
                <c:pt idx="4">
                  <c:v>Three years ago</c:v>
                </c:pt>
              </c:strCache>
            </c:strRef>
          </c:cat>
          <c:val>
            <c:numRef>
              <c:f>'Due Diligence'!$M$22:$R$22</c:f>
              <c:numCache>
                <c:formatCode>_("$"* #,##0.00_);_("$"* \(#,##0.00\);_("$"* "-"??_);_(@_)</c:formatCode>
                <c:ptCount val="6"/>
              </c:numCache>
            </c:numRef>
          </c:val>
          <c:extLst>
            <c:ext xmlns:c16="http://schemas.microsoft.com/office/drawing/2014/chart" uri="{C3380CC4-5D6E-409C-BE32-E72D297353CC}">
              <c16:uniqueId val="{00000002-9D8A-064C-9C20-DB3AD7823C92}"/>
            </c:ext>
          </c:extLst>
        </c:ser>
        <c:dLbls>
          <c:showLegendKey val="0"/>
          <c:showVal val="0"/>
          <c:showCatName val="0"/>
          <c:showSerName val="0"/>
          <c:showPercent val="0"/>
          <c:showBubbleSize val="0"/>
        </c:dLbls>
        <c:gapWidth val="219"/>
        <c:axId val="-1399469648"/>
        <c:axId val="-1399461488"/>
      </c:barChart>
      <c:catAx>
        <c:axId val="-13994696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1399461488"/>
        <c:crosses val="autoZero"/>
        <c:auto val="1"/>
        <c:lblAlgn val="ctr"/>
        <c:lblOffset val="100"/>
        <c:noMultiLvlLbl val="0"/>
      </c:catAx>
      <c:valAx>
        <c:axId val="-1399461488"/>
        <c:scaling>
          <c:orientation val="minMax"/>
        </c:scaling>
        <c:delete val="0"/>
        <c:axPos val="l"/>
        <c:majorGridlines>
          <c:spPr>
            <a:ln w="9525" cap="flat" cmpd="sng" algn="ctr">
              <a:solidFill>
                <a:schemeClr val="tx1">
                  <a:lumMod val="15000"/>
                  <a:lumOff val="85000"/>
                </a:schemeClr>
              </a:solidFill>
              <a:round/>
            </a:ln>
            <a:effectLst/>
          </c:spPr>
        </c:majorGridlines>
        <c:numFmt formatCode="_([$$-409]* #,##0.00_);_([$$-409]* \(#,##0.00\);_([$$-409]*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1399469648"/>
        <c:crosses val="autoZero"/>
        <c:crossBetween val="between"/>
      </c:valAx>
      <c:spPr>
        <a:noFill/>
        <a:ln>
          <a:noFill/>
        </a:ln>
        <a:effectLst/>
      </c:spPr>
    </c:plotArea>
    <c:legend>
      <c:legendPos val="b"/>
      <c:layout>
        <c:manualLayout>
          <c:xMode val="edge"/>
          <c:yMode val="edge"/>
          <c:x val="0.65272994512049631"/>
          <c:y val="1.0455027256208361E-2"/>
          <c:w val="0.31966922960751232"/>
          <c:h val="0.1676688370684433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accent5">
                    <a:lumMod val="75000"/>
                  </a:schemeClr>
                </a:solidFill>
                <a:latin typeface="+mn-lt"/>
                <a:ea typeface="+mn-ea"/>
                <a:cs typeface="+mn-cs"/>
              </a:defRPr>
            </a:pPr>
            <a:r>
              <a:rPr lang="en-US" sz="1100" b="1">
                <a:solidFill>
                  <a:schemeClr val="accent5">
                    <a:lumMod val="75000"/>
                  </a:schemeClr>
                </a:solidFill>
              </a:rPr>
              <a:t>Provider's Revenue</a:t>
            </a:r>
            <a:r>
              <a:rPr lang="en-US" sz="1100" b="1" baseline="0">
                <a:solidFill>
                  <a:schemeClr val="accent5">
                    <a:lumMod val="75000"/>
                  </a:schemeClr>
                </a:solidFill>
              </a:rPr>
              <a:t> Breakdown (Current)</a:t>
            </a:r>
            <a:endParaRPr lang="en-US" sz="1100" b="1">
              <a:solidFill>
                <a:schemeClr val="accent5">
                  <a:lumMod val="75000"/>
                </a:schemeClr>
              </a:solidFill>
            </a:endParaRPr>
          </a:p>
        </c:rich>
      </c:tx>
      <c:layout>
        <c:manualLayout>
          <c:xMode val="edge"/>
          <c:yMode val="edge"/>
          <c:x val="2.1098901098901271E-3"/>
          <c:y val="2.7745664739884393E-2"/>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chemeClr val="accent5">
                  <a:lumMod val="75000"/>
                </a:schemeClr>
              </a:solidFill>
              <a:latin typeface="+mn-lt"/>
              <a:ea typeface="+mn-ea"/>
              <a:cs typeface="+mn-cs"/>
            </a:defRPr>
          </a:pPr>
          <a:endParaRPr lang="en-US"/>
        </a:p>
      </c:txPr>
    </c:title>
    <c:autoTitleDeleted val="0"/>
    <c:plotArea>
      <c:layout>
        <c:manualLayout>
          <c:layoutTarget val="inner"/>
          <c:xMode val="edge"/>
          <c:yMode val="edge"/>
          <c:x val="0.6013656151937824"/>
          <c:y val="6.7729926820145891E-2"/>
          <c:w val="0.31055316616959083"/>
          <c:h val="0.73623182153573907"/>
        </c:manualLayout>
      </c:layout>
      <c:doughnutChart>
        <c:varyColors val="1"/>
        <c:ser>
          <c:idx val="0"/>
          <c:order val="0"/>
          <c:tx>
            <c:strRef>
              <c:f>'Due Diligence'!$O$28</c:f>
              <c:strCache>
                <c:ptCount val="1"/>
                <c:pt idx="0">
                  <c:v>Enter % below</c:v>
                </c:pt>
              </c:strCache>
            </c:strRef>
          </c:tx>
          <c:spPr>
            <a:ln>
              <a:noFill/>
            </a:ln>
          </c:spPr>
          <c:dPt>
            <c:idx val="0"/>
            <c:bubble3D val="0"/>
            <c:spPr>
              <a:solidFill>
                <a:schemeClr val="accent1">
                  <a:lumMod val="75000"/>
                </a:schemeClr>
              </a:solidFill>
              <a:ln w="19050">
                <a:noFill/>
              </a:ln>
              <a:effectLst/>
            </c:spPr>
            <c:extLst>
              <c:ext xmlns:c16="http://schemas.microsoft.com/office/drawing/2014/chart" uri="{C3380CC4-5D6E-409C-BE32-E72D297353CC}">
                <c16:uniqueId val="{00000001-15B9-5E4A-B34B-566A87DAEC1D}"/>
              </c:ext>
            </c:extLst>
          </c:dPt>
          <c:dPt>
            <c:idx val="1"/>
            <c:bubble3D val="0"/>
            <c:spPr>
              <a:solidFill>
                <a:srgbClr val="00B0F0"/>
              </a:solidFill>
              <a:ln w="19050">
                <a:noFill/>
              </a:ln>
              <a:effectLst/>
            </c:spPr>
            <c:extLst>
              <c:ext xmlns:c16="http://schemas.microsoft.com/office/drawing/2014/chart" uri="{C3380CC4-5D6E-409C-BE32-E72D297353CC}">
                <c16:uniqueId val="{00000003-15B9-5E4A-B34B-566A87DAEC1D}"/>
              </c:ext>
            </c:extLst>
          </c:dPt>
          <c:dPt>
            <c:idx val="2"/>
            <c:bubble3D val="0"/>
            <c:spPr>
              <a:solidFill>
                <a:schemeClr val="accent1">
                  <a:lumMod val="40000"/>
                  <a:lumOff val="60000"/>
                </a:schemeClr>
              </a:solidFill>
              <a:ln w="19050">
                <a:noFill/>
              </a:ln>
              <a:effectLst/>
            </c:spPr>
            <c:extLst>
              <c:ext xmlns:c16="http://schemas.microsoft.com/office/drawing/2014/chart" uri="{C3380CC4-5D6E-409C-BE32-E72D297353CC}">
                <c16:uniqueId val="{00000005-15B9-5E4A-B34B-566A87DAEC1D}"/>
              </c:ext>
            </c:extLst>
          </c:dPt>
          <c:dPt>
            <c:idx val="3"/>
            <c:bubble3D val="0"/>
            <c:spPr>
              <a:solidFill>
                <a:schemeClr val="bg2">
                  <a:lumMod val="90000"/>
                </a:schemeClr>
              </a:solidFill>
              <a:ln w="19050">
                <a:noFill/>
              </a:ln>
              <a:effectLst/>
            </c:spPr>
            <c:extLst>
              <c:ext xmlns:c16="http://schemas.microsoft.com/office/drawing/2014/chart" uri="{C3380CC4-5D6E-409C-BE32-E72D297353CC}">
                <c16:uniqueId val="{00000007-15B9-5E4A-B34B-566A87DAEC1D}"/>
              </c:ext>
            </c:extLst>
          </c:dPt>
          <c:dPt>
            <c:idx val="4"/>
            <c:bubble3D val="0"/>
            <c:spPr>
              <a:solidFill>
                <a:schemeClr val="bg2">
                  <a:lumMod val="75000"/>
                </a:schemeClr>
              </a:solidFill>
              <a:ln w="19050">
                <a:noFill/>
              </a:ln>
              <a:effectLst/>
            </c:spPr>
            <c:extLst>
              <c:ext xmlns:c16="http://schemas.microsoft.com/office/drawing/2014/chart" uri="{C3380CC4-5D6E-409C-BE32-E72D297353CC}">
                <c16:uniqueId val="{00000009-15B9-5E4A-B34B-566A87DAEC1D}"/>
              </c:ext>
            </c:extLst>
          </c:dPt>
          <c:dPt>
            <c:idx val="5"/>
            <c:bubble3D val="0"/>
            <c:spPr>
              <a:solidFill>
                <a:schemeClr val="tx1">
                  <a:lumMod val="75000"/>
                  <a:lumOff val="25000"/>
                </a:schemeClr>
              </a:solidFill>
              <a:ln w="19050">
                <a:noFill/>
              </a:ln>
              <a:effectLst/>
            </c:spPr>
            <c:extLst>
              <c:ext xmlns:c16="http://schemas.microsoft.com/office/drawing/2014/chart" uri="{C3380CC4-5D6E-409C-BE32-E72D297353CC}">
                <c16:uniqueId val="{0000000B-15B9-5E4A-B34B-566A87DAEC1D}"/>
              </c:ext>
            </c:extLst>
          </c:dPt>
          <c:dPt>
            <c:idx val="6"/>
            <c:bubble3D val="0"/>
            <c:spPr>
              <a:solidFill>
                <a:schemeClr val="accent5">
                  <a:lumMod val="75000"/>
                </a:schemeClr>
              </a:solidFill>
              <a:ln w="19050">
                <a:noFill/>
              </a:ln>
              <a:effectLst/>
            </c:spPr>
            <c:extLst>
              <c:ext xmlns:c16="http://schemas.microsoft.com/office/drawing/2014/chart" uri="{C3380CC4-5D6E-409C-BE32-E72D297353CC}">
                <c16:uniqueId val="{0000000D-15B9-5E4A-B34B-566A87DAEC1D}"/>
              </c:ext>
            </c:extLst>
          </c:dPt>
          <c:dPt>
            <c:idx val="7"/>
            <c:bubble3D val="0"/>
            <c:spPr>
              <a:solidFill>
                <a:schemeClr val="accent2">
                  <a:lumMod val="60000"/>
                </a:schemeClr>
              </a:solidFill>
              <a:ln w="19050">
                <a:noFill/>
              </a:ln>
              <a:effectLst/>
            </c:spPr>
            <c:extLst>
              <c:ext xmlns:c16="http://schemas.microsoft.com/office/drawing/2014/chart" uri="{C3380CC4-5D6E-409C-BE32-E72D297353CC}">
                <c16:uniqueId val="{0000000F-15B9-5E4A-B34B-566A87DAEC1D}"/>
              </c:ext>
            </c:extLst>
          </c:dPt>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'Due Diligence'!$K$29:$N$36</c:f>
              <c:strCache>
                <c:ptCount val="8"/>
                <c:pt idx="0">
                  <c:v>Donors/Government</c:v>
                </c:pt>
                <c:pt idx="1">
                  <c:v>Subscription fees</c:v>
                </c:pt>
                <c:pt idx="2">
                  <c:v>Development fees</c:v>
                </c:pt>
                <c:pt idx="3">
                  <c:v>Maintenance fees</c:v>
                </c:pt>
                <c:pt idx="4">
                  <c:v>Sales/licensing</c:v>
                </c:pt>
                <c:pt idx="5">
                  <c:v>Advertising</c:v>
                </c:pt>
                <c:pt idx="6">
                  <c:v>Royalties</c:v>
                </c:pt>
                <c:pt idx="7">
                  <c:v>Insert your own</c:v>
                </c:pt>
              </c:strCache>
            </c:strRef>
          </c:cat>
          <c:val>
            <c:numRef>
              <c:f>'Due Diligence'!$O$29:$O$36</c:f>
              <c:numCache>
                <c:formatCode>0%</c:formatCode>
                <c:ptCount val="8"/>
              </c:numCache>
            </c:numRef>
          </c:val>
          <c:extLst>
            <c:ext xmlns:c16="http://schemas.microsoft.com/office/drawing/2014/chart" uri="{C3380CC4-5D6E-409C-BE32-E72D297353CC}">
              <c16:uniqueId val="{00000010-15B9-5E4A-B34B-566A87DAEC1D}"/>
            </c:ext>
          </c:extLst>
        </c:ser>
        <c:dLbls>
          <c:showLegendKey val="0"/>
          <c:showVal val="0"/>
          <c:showCatName val="0"/>
          <c:showSerName val="0"/>
          <c:showPercent val="0"/>
          <c:showBubbleSize val="0"/>
          <c:showLeaderLines val="1"/>
        </c:dLbls>
        <c:firstSliceAng val="0"/>
        <c:holeSize val="50"/>
        <c:extLst>
          <c:ext xmlns:c15="http://schemas.microsoft.com/office/drawing/2012/chart" uri="{02D57815-91ED-43cb-92C2-25804820EDAC}">
            <c15:filteredPieSeries>
              <c15:ser>
                <c:idx val="1"/>
                <c:order val="1"/>
                <c:tx>
                  <c:strRef>
                    <c:extLst>
                      <c:ext uri="{02D57815-91ED-43cb-92C2-25804820EDAC}">
                        <c15:formulaRef>
                          <c15:sqref>'Due Diligence'!$P$28</c15:sqref>
                        </c15:formulaRef>
                      </c:ext>
                    </c:extLst>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12-15B9-5E4A-B34B-566A87DAEC1D}"/>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14-15B9-5E4A-B34B-566A87DAEC1D}"/>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6-15B9-5E4A-B34B-566A87DAEC1D}"/>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8-15B9-5E4A-B34B-566A87DAEC1D}"/>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A-15B9-5E4A-B34B-566A87DAEC1D}"/>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1C-15B9-5E4A-B34B-566A87DAEC1D}"/>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1E-15B9-5E4A-B34B-566A87DAEC1D}"/>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20-15B9-5E4A-B34B-566A87DAEC1D}"/>
                    </c:ext>
                  </c:extLst>
                </c:dPt>
                <c:cat>
                  <c:strRef>
                    <c:extLst>
                      <c:ext uri="{02D57815-91ED-43cb-92C2-25804820EDAC}">
                        <c15:formulaRef>
                          <c15:sqref>'Due Diligence'!$K$29:$N$36</c15:sqref>
                        </c15:formulaRef>
                      </c:ext>
                    </c:extLst>
                    <c:strCache>
                      <c:ptCount val="8"/>
                      <c:pt idx="0">
                        <c:v>Donors/Government</c:v>
                      </c:pt>
                      <c:pt idx="1">
                        <c:v>Subscription fees</c:v>
                      </c:pt>
                      <c:pt idx="2">
                        <c:v>Development fees</c:v>
                      </c:pt>
                      <c:pt idx="3">
                        <c:v>Maintenance fees</c:v>
                      </c:pt>
                      <c:pt idx="4">
                        <c:v>Sales/licensing</c:v>
                      </c:pt>
                      <c:pt idx="5">
                        <c:v>Advertising</c:v>
                      </c:pt>
                      <c:pt idx="6">
                        <c:v>Royalties</c:v>
                      </c:pt>
                      <c:pt idx="7">
                        <c:v>Insert your own</c:v>
                      </c:pt>
                    </c:strCache>
                  </c:strRef>
                </c:cat>
                <c:val>
                  <c:numRef>
                    <c:extLst>
                      <c:ext uri="{02D57815-91ED-43cb-92C2-25804820EDAC}">
                        <c15:formulaRef>
                          <c15:sqref>'Due Diligence'!$P$29:$P$36</c15:sqref>
                        </c15:formulaRef>
                      </c:ext>
                    </c:extLst>
                    <c:numCache>
                      <c:formatCode>0%</c:formatCode>
                      <c:ptCount val="8"/>
                    </c:numCache>
                  </c:numRef>
                </c:val>
                <c:extLst>
                  <c:ext xmlns:c16="http://schemas.microsoft.com/office/drawing/2014/chart" uri="{C3380CC4-5D6E-409C-BE32-E72D297353CC}">
                    <c16:uniqueId val="{00000021-15B9-5E4A-B34B-566A87DAEC1D}"/>
                  </c:ext>
                </c:extLst>
              </c15:ser>
            </c15:filteredPieSeries>
          </c:ext>
        </c:extLst>
      </c:doughnutChart>
      <c:spPr>
        <a:noFill/>
        <a:ln>
          <a:noFill/>
        </a:ln>
        <a:effectLst/>
      </c:spPr>
    </c:plotArea>
    <c:legend>
      <c:legendPos val="b"/>
      <c:layout>
        <c:manualLayout>
          <c:xMode val="edge"/>
          <c:yMode val="edge"/>
          <c:x val="5.3784860557768925E-2"/>
          <c:y val="0.21569518575278765"/>
          <c:w val="0.45805737679204434"/>
          <c:h val="0.54247677429583041"/>
        </c:manualLayout>
      </c:layout>
      <c:overlay val="0"/>
      <c:spPr>
        <a:noFill/>
        <a:ln>
          <a:noFill/>
        </a:ln>
        <a:effectLst/>
      </c:spPr>
      <c:txPr>
        <a:bodyPr rot="0" spcFirstLastPara="1" vertOverflow="ellipsis" vert="horz" wrap="square" anchor="ctr" anchorCtr="1"/>
        <a:lstStyle/>
        <a:p>
          <a:pPr rtl="0">
            <a:defRPr sz="1050" b="0" i="0" u="none" strike="noStrike" kern="1200" baseline="0">
              <a:solidFill>
                <a:schemeClr val="tx1"/>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59547369754498569"/>
          <c:y val="0.17502362790331485"/>
          <c:w val="0.30771499997647667"/>
          <c:h val="0.62069526665174068"/>
        </c:manualLayout>
      </c:layout>
      <c:doughnutChart>
        <c:varyColors val="1"/>
        <c:ser>
          <c:idx val="0"/>
          <c:order val="0"/>
          <c:tx>
            <c:strRef>
              <c:f>Planning!$W$71</c:f>
              <c:strCache>
                <c:ptCount val="1"/>
                <c:pt idx="0">
                  <c:v>YR 1</c:v>
                </c:pt>
              </c:strCache>
            </c:strRef>
          </c:tx>
          <c:spPr>
            <a:ln>
              <a:solidFill>
                <a:schemeClr val="bg1"/>
              </a:solidFill>
            </a:ln>
          </c:spPr>
          <c:dPt>
            <c:idx val="0"/>
            <c:bubble3D val="0"/>
            <c:spPr>
              <a:solidFill>
                <a:srgbClr val="548235"/>
              </a:solidFill>
              <a:ln w="19050">
                <a:solidFill>
                  <a:schemeClr val="bg1"/>
                </a:solidFill>
              </a:ln>
              <a:effectLst/>
            </c:spPr>
            <c:extLst>
              <c:ext xmlns:c16="http://schemas.microsoft.com/office/drawing/2014/chart" uri="{C3380CC4-5D6E-409C-BE32-E72D297353CC}">
                <c16:uniqueId val="{00000001-87F4-9443-9898-9C46620BFDBB}"/>
              </c:ext>
            </c:extLst>
          </c:dPt>
          <c:dPt>
            <c:idx val="1"/>
            <c:bubble3D val="0"/>
            <c:spPr>
              <a:solidFill>
                <a:schemeClr val="accent6"/>
              </a:solidFill>
              <a:ln w="19050">
                <a:solidFill>
                  <a:schemeClr val="bg1"/>
                </a:solidFill>
              </a:ln>
              <a:effectLst/>
            </c:spPr>
            <c:extLst>
              <c:ext xmlns:c16="http://schemas.microsoft.com/office/drawing/2014/chart" uri="{C3380CC4-5D6E-409C-BE32-E72D297353CC}">
                <c16:uniqueId val="{00000003-87F4-9443-9898-9C46620BFDBB}"/>
              </c:ext>
            </c:extLst>
          </c:dPt>
          <c:dPt>
            <c:idx val="2"/>
            <c:bubble3D val="0"/>
            <c:spPr>
              <a:solidFill>
                <a:schemeClr val="bg1">
                  <a:lumMod val="65000"/>
                </a:schemeClr>
              </a:solidFill>
              <a:ln w="19050">
                <a:solidFill>
                  <a:schemeClr val="bg1"/>
                </a:solidFill>
              </a:ln>
              <a:effectLst/>
            </c:spPr>
            <c:extLst>
              <c:ext xmlns:c16="http://schemas.microsoft.com/office/drawing/2014/chart" uri="{C3380CC4-5D6E-409C-BE32-E72D297353CC}">
                <c16:uniqueId val="{00000005-87F4-9443-9898-9C46620BFDBB}"/>
              </c:ext>
            </c:extLst>
          </c:dPt>
          <c:dPt>
            <c:idx val="3"/>
            <c:bubble3D val="0"/>
            <c:spPr>
              <a:solidFill>
                <a:schemeClr val="accent4"/>
              </a:solidFill>
              <a:ln w="19050">
                <a:solidFill>
                  <a:schemeClr val="bg1"/>
                </a:solidFill>
              </a:ln>
              <a:effectLst/>
            </c:spPr>
            <c:extLst>
              <c:ext xmlns:c16="http://schemas.microsoft.com/office/drawing/2014/chart" uri="{C3380CC4-5D6E-409C-BE32-E72D297353CC}">
                <c16:uniqueId val="{00000007-87F4-9443-9898-9C46620BFDBB}"/>
              </c:ext>
            </c:extLst>
          </c:dPt>
          <c:dPt>
            <c:idx val="4"/>
            <c:bubble3D val="0"/>
            <c:spPr>
              <a:solidFill>
                <a:schemeClr val="accent6">
                  <a:lumMod val="50000"/>
                </a:schemeClr>
              </a:solidFill>
              <a:ln w="19050">
                <a:solidFill>
                  <a:schemeClr val="bg1"/>
                </a:solidFill>
              </a:ln>
              <a:effectLst/>
            </c:spPr>
            <c:extLst>
              <c:ext xmlns:c16="http://schemas.microsoft.com/office/drawing/2014/chart" uri="{C3380CC4-5D6E-409C-BE32-E72D297353CC}">
                <c16:uniqueId val="{00000009-87F4-9443-9898-9C46620BFDBB}"/>
              </c:ext>
            </c:extLst>
          </c:dPt>
          <c:dLbls>
            <c:delete val="1"/>
          </c:dLbls>
          <c:cat>
            <c:strRef>
              <c:f>Planning!$Q$72:$V$76</c:f>
              <c:strCache>
                <c:ptCount val="5"/>
                <c:pt idx="0">
                  <c:v>Additional donor funding</c:v>
                </c:pt>
                <c:pt idx="1">
                  <c:v>Local government funding</c:v>
                </c:pt>
                <c:pt idx="2">
                  <c:v>User/subscription fees</c:v>
                </c:pt>
                <c:pt idx="3">
                  <c:v>Advertising</c:v>
                </c:pt>
                <c:pt idx="4">
                  <c:v>Third-party service fees</c:v>
                </c:pt>
              </c:strCache>
            </c:strRef>
          </c:cat>
          <c:val>
            <c:numRef>
              <c:f>Planning!$W$72:$W$76</c:f>
              <c:numCache>
                <c:formatCode>_([$$-409]* #,##0.00_);_([$$-409]* \(#,##0.00\);_([$$-409]* "-"??_);_(@_)</c:formatCode>
                <c:ptCount val="5"/>
              </c:numCache>
            </c:numRef>
          </c:val>
          <c:extLst>
            <c:ext xmlns:c16="http://schemas.microsoft.com/office/drawing/2014/chart" uri="{C3380CC4-5D6E-409C-BE32-E72D297353CC}">
              <c16:uniqueId val="{0000000C-87F4-9443-9898-9C46620BFDBB}"/>
            </c:ext>
          </c:extLst>
        </c:ser>
        <c:ser>
          <c:idx val="4"/>
          <c:order val="2"/>
          <c:tx>
            <c:strRef>
              <c:f>Planning!$Y$71</c:f>
              <c:strCache>
                <c:ptCount val="1"/>
                <c:pt idx="0">
                  <c:v>YR 2</c:v>
                </c:pt>
              </c:strCache>
            </c:strRef>
          </c:tx>
          <c:spPr>
            <a:ln>
              <a:solidFill>
                <a:schemeClr val="bg1"/>
              </a:solidFill>
            </a:ln>
          </c:spPr>
          <c:dPt>
            <c:idx val="0"/>
            <c:bubble3D val="0"/>
            <c:spPr>
              <a:solidFill>
                <a:srgbClr val="548235"/>
              </a:solidFill>
              <a:ln w="19050">
                <a:solidFill>
                  <a:schemeClr val="bg1"/>
                </a:solidFill>
              </a:ln>
              <a:effectLst/>
            </c:spPr>
            <c:extLst>
              <c:ext xmlns:c16="http://schemas.microsoft.com/office/drawing/2014/chart" uri="{C3380CC4-5D6E-409C-BE32-E72D297353CC}">
                <c16:uniqueId val="{0000001B-87F4-9443-9898-9C46620BFDBB}"/>
              </c:ext>
            </c:extLst>
          </c:dPt>
          <c:dPt>
            <c:idx val="1"/>
            <c:bubble3D val="0"/>
            <c:spPr>
              <a:solidFill>
                <a:schemeClr val="accent6"/>
              </a:solidFill>
              <a:ln w="19050">
                <a:solidFill>
                  <a:schemeClr val="bg1"/>
                </a:solidFill>
              </a:ln>
              <a:effectLst/>
            </c:spPr>
            <c:extLst>
              <c:ext xmlns:c16="http://schemas.microsoft.com/office/drawing/2014/chart" uri="{C3380CC4-5D6E-409C-BE32-E72D297353CC}">
                <c16:uniqueId val="{0000001D-87F4-9443-9898-9C46620BFDBB}"/>
              </c:ext>
            </c:extLst>
          </c:dPt>
          <c:dPt>
            <c:idx val="2"/>
            <c:bubble3D val="0"/>
            <c:spPr>
              <a:solidFill>
                <a:schemeClr val="bg1">
                  <a:lumMod val="65000"/>
                </a:schemeClr>
              </a:solidFill>
              <a:ln w="19050">
                <a:solidFill>
                  <a:schemeClr val="bg1"/>
                </a:solidFill>
              </a:ln>
              <a:effectLst/>
            </c:spPr>
            <c:extLst>
              <c:ext xmlns:c16="http://schemas.microsoft.com/office/drawing/2014/chart" uri="{C3380CC4-5D6E-409C-BE32-E72D297353CC}">
                <c16:uniqueId val="{0000001F-87F4-9443-9898-9C46620BFDBB}"/>
              </c:ext>
            </c:extLst>
          </c:dPt>
          <c:dPt>
            <c:idx val="3"/>
            <c:bubble3D val="0"/>
            <c:spPr>
              <a:solidFill>
                <a:schemeClr val="accent4"/>
              </a:solidFill>
              <a:ln w="19050">
                <a:solidFill>
                  <a:schemeClr val="bg1"/>
                </a:solidFill>
              </a:ln>
              <a:effectLst/>
            </c:spPr>
            <c:extLst>
              <c:ext xmlns:c16="http://schemas.microsoft.com/office/drawing/2014/chart" uri="{C3380CC4-5D6E-409C-BE32-E72D297353CC}">
                <c16:uniqueId val="{00000021-87F4-9443-9898-9C46620BFDBB}"/>
              </c:ext>
            </c:extLst>
          </c:dPt>
          <c:dPt>
            <c:idx val="4"/>
            <c:bubble3D val="0"/>
            <c:spPr>
              <a:solidFill>
                <a:schemeClr val="accent6">
                  <a:lumMod val="50000"/>
                </a:schemeClr>
              </a:solidFill>
              <a:ln w="19050">
                <a:solidFill>
                  <a:schemeClr val="bg1"/>
                </a:solidFill>
              </a:ln>
              <a:effectLst/>
            </c:spPr>
            <c:extLst>
              <c:ext xmlns:c16="http://schemas.microsoft.com/office/drawing/2014/chart" uri="{C3380CC4-5D6E-409C-BE32-E72D297353CC}">
                <c16:uniqueId val="{00000023-87F4-9443-9898-9C46620BFDBB}"/>
              </c:ext>
            </c:extLst>
          </c:dPt>
          <c:dLbls>
            <c:delete val="1"/>
          </c:dLbls>
          <c:cat>
            <c:strRef>
              <c:f>Planning!$Q$72:$V$76</c:f>
              <c:strCache>
                <c:ptCount val="5"/>
                <c:pt idx="0">
                  <c:v>Additional donor funding</c:v>
                </c:pt>
                <c:pt idx="1">
                  <c:v>Local government funding</c:v>
                </c:pt>
                <c:pt idx="2">
                  <c:v>User/subscription fees</c:v>
                </c:pt>
                <c:pt idx="3">
                  <c:v>Advertising</c:v>
                </c:pt>
                <c:pt idx="4">
                  <c:v>Third-party service fees</c:v>
                </c:pt>
              </c:strCache>
            </c:strRef>
          </c:cat>
          <c:val>
            <c:numRef>
              <c:f>Planning!$Y$72:$Y$76</c:f>
              <c:numCache>
                <c:formatCode>_([$$-409]* #,##0.00_);_([$$-409]* \(#,##0.00\);_([$$-409]* "-"??_);_(@_)</c:formatCode>
                <c:ptCount val="5"/>
              </c:numCache>
            </c:numRef>
          </c:val>
          <c:extLst>
            <c:ext xmlns:c16="http://schemas.microsoft.com/office/drawing/2014/chart" uri="{C3380CC4-5D6E-409C-BE32-E72D297353CC}">
              <c16:uniqueId val="{00000026-87F4-9443-9898-9C46620BFDBB}"/>
            </c:ext>
          </c:extLst>
        </c:ser>
        <c:ser>
          <c:idx val="3"/>
          <c:order val="4"/>
          <c:tx>
            <c:strRef>
              <c:f>Planning!$AA$71</c:f>
              <c:strCache>
                <c:ptCount val="1"/>
                <c:pt idx="0">
                  <c:v>YR 3</c:v>
                </c:pt>
              </c:strCache>
            </c:strRef>
          </c:tx>
          <c:spPr>
            <a:ln w="3175">
              <a:solidFill>
                <a:schemeClr val="bg1"/>
              </a:solidFill>
            </a:ln>
          </c:spPr>
          <c:dPt>
            <c:idx val="0"/>
            <c:bubble3D val="0"/>
            <c:spPr>
              <a:solidFill>
                <a:srgbClr val="548235"/>
              </a:solidFill>
              <a:ln w="3175">
                <a:solidFill>
                  <a:schemeClr val="bg1"/>
                </a:solidFill>
              </a:ln>
              <a:effectLst/>
            </c:spPr>
            <c:extLst>
              <c:ext xmlns:c16="http://schemas.microsoft.com/office/drawing/2014/chart" uri="{C3380CC4-5D6E-409C-BE32-E72D297353CC}">
                <c16:uniqueId val="{00000015-B341-124E-BBFD-6E472FDF1821}"/>
              </c:ext>
            </c:extLst>
          </c:dPt>
          <c:dPt>
            <c:idx val="1"/>
            <c:bubble3D val="0"/>
            <c:spPr>
              <a:solidFill>
                <a:schemeClr val="accent6"/>
              </a:solidFill>
              <a:ln w="3175">
                <a:solidFill>
                  <a:schemeClr val="bg1"/>
                </a:solidFill>
              </a:ln>
              <a:effectLst/>
            </c:spPr>
            <c:extLst>
              <c:ext xmlns:c16="http://schemas.microsoft.com/office/drawing/2014/chart" uri="{C3380CC4-5D6E-409C-BE32-E72D297353CC}">
                <c16:uniqueId val="{00000017-B341-124E-BBFD-6E472FDF1821}"/>
              </c:ext>
            </c:extLst>
          </c:dPt>
          <c:dPt>
            <c:idx val="2"/>
            <c:bubble3D val="0"/>
            <c:spPr>
              <a:solidFill>
                <a:schemeClr val="bg1">
                  <a:lumMod val="65000"/>
                </a:schemeClr>
              </a:solidFill>
              <a:ln w="3175">
                <a:solidFill>
                  <a:schemeClr val="bg1"/>
                </a:solidFill>
              </a:ln>
              <a:effectLst/>
            </c:spPr>
            <c:extLst>
              <c:ext xmlns:c16="http://schemas.microsoft.com/office/drawing/2014/chart" uri="{C3380CC4-5D6E-409C-BE32-E72D297353CC}">
                <c16:uniqueId val="{00000019-B341-124E-BBFD-6E472FDF1821}"/>
              </c:ext>
            </c:extLst>
          </c:dPt>
          <c:dPt>
            <c:idx val="3"/>
            <c:bubble3D val="0"/>
            <c:spPr>
              <a:solidFill>
                <a:schemeClr val="accent4"/>
              </a:solidFill>
              <a:ln w="3175">
                <a:solidFill>
                  <a:schemeClr val="bg1"/>
                </a:solidFill>
              </a:ln>
              <a:effectLst/>
            </c:spPr>
            <c:extLst>
              <c:ext xmlns:c16="http://schemas.microsoft.com/office/drawing/2014/chart" uri="{C3380CC4-5D6E-409C-BE32-E72D297353CC}">
                <c16:uniqueId val="{0000001B-B341-124E-BBFD-6E472FDF1821}"/>
              </c:ext>
            </c:extLst>
          </c:dPt>
          <c:dPt>
            <c:idx val="4"/>
            <c:bubble3D val="0"/>
            <c:spPr>
              <a:solidFill>
                <a:schemeClr val="accent6">
                  <a:lumMod val="50000"/>
                </a:schemeClr>
              </a:solidFill>
              <a:ln w="3175">
                <a:solidFill>
                  <a:schemeClr val="bg1"/>
                </a:solidFill>
              </a:ln>
              <a:effectLst/>
            </c:spPr>
            <c:extLst>
              <c:ext xmlns:c16="http://schemas.microsoft.com/office/drawing/2014/chart" uri="{C3380CC4-5D6E-409C-BE32-E72D297353CC}">
                <c16:uniqueId val="{0000001D-B341-124E-BBFD-6E472FDF1821}"/>
              </c:ext>
            </c:extLst>
          </c:dPt>
          <c:dLbls>
            <c:delete val="1"/>
          </c:dLbls>
          <c:cat>
            <c:strRef>
              <c:f>Planning!$Q$72:$V$76</c:f>
              <c:strCache>
                <c:ptCount val="5"/>
                <c:pt idx="0">
                  <c:v>Additional donor funding</c:v>
                </c:pt>
                <c:pt idx="1">
                  <c:v>Local government funding</c:v>
                </c:pt>
                <c:pt idx="2">
                  <c:v>User/subscription fees</c:v>
                </c:pt>
                <c:pt idx="3">
                  <c:v>Advertising</c:v>
                </c:pt>
                <c:pt idx="4">
                  <c:v>Third-party service fees</c:v>
                </c:pt>
              </c:strCache>
            </c:strRef>
          </c:cat>
          <c:val>
            <c:numRef>
              <c:f>Planning!$AA$72:$AA$76</c:f>
              <c:numCache>
                <c:formatCode>_([$$-409]* #,##0.00_);_([$$-409]* \(#,##0.00\);_([$$-409]* "-"??_);_(@_)</c:formatCode>
                <c:ptCount val="5"/>
              </c:numCache>
            </c:numRef>
          </c:val>
          <c:extLst>
            <c:ext xmlns:c16="http://schemas.microsoft.com/office/drawing/2014/chart" uri="{C3380CC4-5D6E-409C-BE32-E72D297353CC}">
              <c16:uniqueId val="{00000032-5BD4-4281-B8C6-929526623DC0}"/>
            </c:ext>
          </c:extLst>
        </c:ser>
        <c:dLbls>
          <c:showLegendKey val="0"/>
          <c:showVal val="1"/>
          <c:showCatName val="0"/>
          <c:showSerName val="0"/>
          <c:showPercent val="0"/>
          <c:showBubbleSize val="0"/>
          <c:showLeaderLines val="1"/>
        </c:dLbls>
        <c:firstSliceAng val="0"/>
        <c:holeSize val="50"/>
        <c:extLst>
          <c:ext xmlns:c15="http://schemas.microsoft.com/office/drawing/2012/chart" uri="{02D57815-91ED-43cb-92C2-25804820EDAC}">
            <c15:filteredPieSeries>
              <c15:ser>
                <c:idx val="2"/>
                <c:order val="1"/>
                <c:tx>
                  <c:strRef>
                    <c:extLst>
                      <c:ext uri="{02D57815-91ED-43cb-92C2-25804820EDAC}">
                        <c15:formulaRef>
                          <c15:sqref>Planning!$X$71</c15:sqref>
                        </c15:formulaRef>
                      </c:ext>
                    </c:extLst>
                    <c:strCache>
                      <c:ptCount val="1"/>
                    </c:strCache>
                  </c:strRef>
                </c:tx>
                <c:dPt>
                  <c:idx val="0"/>
                  <c:bubble3D val="0"/>
                  <c:spPr>
                    <a:gradFill>
                      <a:gsLst>
                        <a:gs pos="100000">
                          <a:schemeClr val="accent1">
                            <a:lumMod val="60000"/>
                            <a:lumOff val="40000"/>
                          </a:schemeClr>
                        </a:gs>
                        <a:gs pos="0">
                          <a:schemeClr val="accent1"/>
                        </a:gs>
                      </a:gsLst>
                      <a:lin ang="5400000" scaled="0"/>
                    </a:gradFill>
                    <a:ln w="19050">
                      <a:solidFill>
                        <a:schemeClr val="lt1"/>
                      </a:solidFill>
                    </a:ln>
                    <a:effectLst/>
                  </c:spPr>
                  <c:extLst>
                    <c:ext xmlns:c16="http://schemas.microsoft.com/office/drawing/2014/chart" uri="{C3380CC4-5D6E-409C-BE32-E72D297353CC}">
                      <c16:uniqueId val="{0000000E-87F4-9443-9898-9C46620BFDBB}"/>
                    </c:ext>
                  </c:extLst>
                </c:dPt>
                <c:dPt>
                  <c:idx val="1"/>
                  <c:bubble3D val="0"/>
                  <c:spPr>
                    <a:gradFill>
                      <a:gsLst>
                        <a:gs pos="100000">
                          <a:schemeClr val="accent2">
                            <a:lumMod val="60000"/>
                            <a:lumOff val="40000"/>
                          </a:schemeClr>
                        </a:gs>
                        <a:gs pos="0">
                          <a:schemeClr val="accent2"/>
                        </a:gs>
                      </a:gsLst>
                      <a:lin ang="5400000" scaled="0"/>
                    </a:gradFill>
                    <a:ln w="19050">
                      <a:solidFill>
                        <a:schemeClr val="lt1"/>
                      </a:solidFill>
                    </a:ln>
                    <a:effectLst/>
                  </c:spPr>
                  <c:extLst>
                    <c:ext xmlns:c16="http://schemas.microsoft.com/office/drawing/2014/chart" uri="{C3380CC4-5D6E-409C-BE32-E72D297353CC}">
                      <c16:uniqueId val="{00000010-87F4-9443-9898-9C46620BFDBB}"/>
                    </c:ext>
                  </c:extLst>
                </c:dPt>
                <c:dPt>
                  <c:idx val="2"/>
                  <c:bubble3D val="0"/>
                  <c:spPr>
                    <a:gradFill>
                      <a:gsLst>
                        <a:gs pos="100000">
                          <a:schemeClr val="accent3">
                            <a:lumMod val="60000"/>
                            <a:lumOff val="40000"/>
                          </a:schemeClr>
                        </a:gs>
                        <a:gs pos="0">
                          <a:schemeClr val="accent3"/>
                        </a:gs>
                      </a:gsLst>
                      <a:lin ang="5400000" scaled="0"/>
                    </a:gradFill>
                    <a:ln w="19050">
                      <a:solidFill>
                        <a:schemeClr val="lt1"/>
                      </a:solidFill>
                    </a:ln>
                    <a:effectLst/>
                  </c:spPr>
                  <c:extLst>
                    <c:ext xmlns:c16="http://schemas.microsoft.com/office/drawing/2014/chart" uri="{C3380CC4-5D6E-409C-BE32-E72D297353CC}">
                      <c16:uniqueId val="{00000012-87F4-9443-9898-9C46620BFDBB}"/>
                    </c:ext>
                  </c:extLst>
                </c:dPt>
                <c:dPt>
                  <c:idx val="3"/>
                  <c:bubble3D val="0"/>
                  <c:spPr>
                    <a:gradFill>
                      <a:gsLst>
                        <a:gs pos="100000">
                          <a:schemeClr val="accent4">
                            <a:lumMod val="60000"/>
                            <a:lumOff val="40000"/>
                          </a:schemeClr>
                        </a:gs>
                        <a:gs pos="0">
                          <a:schemeClr val="accent4"/>
                        </a:gs>
                      </a:gsLst>
                      <a:lin ang="5400000" scaled="0"/>
                    </a:gradFill>
                    <a:ln w="19050">
                      <a:solidFill>
                        <a:schemeClr val="lt1"/>
                      </a:solidFill>
                    </a:ln>
                    <a:effectLst/>
                  </c:spPr>
                  <c:extLst>
                    <c:ext xmlns:c16="http://schemas.microsoft.com/office/drawing/2014/chart" uri="{C3380CC4-5D6E-409C-BE32-E72D297353CC}">
                      <c16:uniqueId val="{00000014-87F4-9443-9898-9C46620BFDBB}"/>
                    </c:ext>
                  </c:extLst>
                </c:dPt>
                <c:dPt>
                  <c:idx val="4"/>
                  <c:bubble3D val="0"/>
                  <c:spPr>
                    <a:gradFill>
                      <a:gsLst>
                        <a:gs pos="100000">
                          <a:schemeClr val="accent5">
                            <a:lumMod val="60000"/>
                            <a:lumOff val="40000"/>
                          </a:schemeClr>
                        </a:gs>
                        <a:gs pos="0">
                          <a:schemeClr val="accent5"/>
                        </a:gs>
                      </a:gsLst>
                      <a:lin ang="5400000" scaled="0"/>
                    </a:gradFill>
                    <a:ln w="19050">
                      <a:solidFill>
                        <a:schemeClr val="lt1"/>
                      </a:solidFill>
                    </a:ln>
                    <a:effectLst/>
                  </c:spPr>
                  <c:extLst>
                    <c:ext xmlns:c16="http://schemas.microsoft.com/office/drawing/2014/chart" uri="{C3380CC4-5D6E-409C-BE32-E72D297353CC}">
                      <c16:uniqueId val="{00000016-87F4-9443-9898-9C46620BFDBB}"/>
                    </c:ext>
                  </c:extLst>
                </c:dPt>
                <c:dLbls>
                  <c:delete val="1"/>
                </c:dLbls>
                <c:cat>
                  <c:strRef>
                    <c:extLst>
                      <c:ext uri="{02D57815-91ED-43cb-92C2-25804820EDAC}">
                        <c15:formulaRef>
                          <c15:sqref>Planning!$Q$72:$V$76</c15:sqref>
                        </c15:formulaRef>
                      </c:ext>
                    </c:extLst>
                    <c:strCache>
                      <c:ptCount val="5"/>
                      <c:pt idx="0">
                        <c:v>Additional donor funding</c:v>
                      </c:pt>
                      <c:pt idx="1">
                        <c:v>Local government funding</c:v>
                      </c:pt>
                      <c:pt idx="2">
                        <c:v>User/subscription fees</c:v>
                      </c:pt>
                      <c:pt idx="3">
                        <c:v>Advertising</c:v>
                      </c:pt>
                      <c:pt idx="4">
                        <c:v>Third-party service fees</c:v>
                      </c:pt>
                    </c:strCache>
                  </c:strRef>
                </c:cat>
                <c:val>
                  <c:numRef>
                    <c:extLst>
                      <c:ext uri="{02D57815-91ED-43cb-92C2-25804820EDAC}">
                        <c15:formulaRef>
                          <c15:sqref>Planning!$X$72:$X$76</c15:sqref>
                        </c15:formulaRef>
                      </c:ext>
                    </c:extLst>
                    <c:numCache>
                      <c:formatCode>_([$$-409]* #,##0.00_);_([$$-409]* \(#,##0.00\);_([$$-409]* "-"??_);_(@_)</c:formatCode>
                      <c:ptCount val="5"/>
                    </c:numCache>
                  </c:numRef>
                </c:val>
                <c:extLst>
                  <c:ext xmlns:c16="http://schemas.microsoft.com/office/drawing/2014/chart" uri="{C3380CC4-5D6E-409C-BE32-E72D297353CC}">
                    <c16:uniqueId val="{00000019-87F4-9443-9898-9C46620BFDBB}"/>
                  </c:ext>
                </c:extLst>
              </c15:ser>
            </c15:filteredPieSeries>
            <c15:filteredPieSeries>
              <c15:ser>
                <c:idx val="1"/>
                <c:order val="3"/>
                <c:tx>
                  <c:strRef>
                    <c:extLst xmlns:c15="http://schemas.microsoft.com/office/drawing/2012/chart">
                      <c:ext xmlns:c15="http://schemas.microsoft.com/office/drawing/2012/chart" uri="{02D57815-91ED-43cb-92C2-25804820EDAC}">
                        <c15:formulaRef>
                          <c15:sqref>Planning!$Z$71</c15:sqref>
                        </c15:formulaRef>
                      </c:ext>
                    </c:extLst>
                    <c:strCache>
                      <c:ptCount val="1"/>
                    </c:strCache>
                  </c:strRef>
                </c:tx>
                <c:dPt>
                  <c:idx val="0"/>
                  <c:bubble3D val="0"/>
                  <c:spPr>
                    <a:gradFill>
                      <a:gsLst>
                        <a:gs pos="100000">
                          <a:schemeClr val="accent1">
                            <a:lumMod val="60000"/>
                            <a:lumOff val="40000"/>
                          </a:schemeClr>
                        </a:gs>
                        <a:gs pos="0">
                          <a:schemeClr val="accent1"/>
                        </a:gs>
                      </a:gsLst>
                      <a:lin ang="5400000" scaled="0"/>
                    </a:gradFill>
                    <a:ln w="19050">
                      <a:solidFill>
                        <a:schemeClr val="lt1"/>
                      </a:solidFill>
                    </a:ln>
                    <a:effectLst/>
                  </c:spPr>
                  <c:extLst xmlns:c15="http://schemas.microsoft.com/office/drawing/2012/chart">
                    <c:ext xmlns:c16="http://schemas.microsoft.com/office/drawing/2014/chart" uri="{C3380CC4-5D6E-409C-BE32-E72D297353CC}">
                      <c16:uniqueId val="{00000029-B341-124E-BBFD-6E472FDF1821}"/>
                    </c:ext>
                  </c:extLst>
                </c:dPt>
                <c:dPt>
                  <c:idx val="1"/>
                  <c:bubble3D val="0"/>
                  <c:spPr>
                    <a:gradFill>
                      <a:gsLst>
                        <a:gs pos="100000">
                          <a:schemeClr val="accent2">
                            <a:lumMod val="60000"/>
                            <a:lumOff val="40000"/>
                          </a:schemeClr>
                        </a:gs>
                        <a:gs pos="0">
                          <a:schemeClr val="accent2"/>
                        </a:gs>
                      </a:gsLst>
                      <a:lin ang="5400000" scaled="0"/>
                    </a:gradFill>
                    <a:ln w="19050">
                      <a:solidFill>
                        <a:schemeClr val="lt1"/>
                      </a:solidFill>
                    </a:ln>
                    <a:effectLst/>
                  </c:spPr>
                  <c:extLst xmlns:c15="http://schemas.microsoft.com/office/drawing/2012/chart">
                    <c:ext xmlns:c16="http://schemas.microsoft.com/office/drawing/2014/chart" uri="{C3380CC4-5D6E-409C-BE32-E72D297353CC}">
                      <c16:uniqueId val="{0000002B-B341-124E-BBFD-6E472FDF1821}"/>
                    </c:ext>
                  </c:extLst>
                </c:dPt>
                <c:dPt>
                  <c:idx val="2"/>
                  <c:bubble3D val="0"/>
                  <c:spPr>
                    <a:gradFill>
                      <a:gsLst>
                        <a:gs pos="100000">
                          <a:schemeClr val="accent3">
                            <a:lumMod val="60000"/>
                            <a:lumOff val="40000"/>
                          </a:schemeClr>
                        </a:gs>
                        <a:gs pos="0">
                          <a:schemeClr val="accent3"/>
                        </a:gs>
                      </a:gsLst>
                      <a:lin ang="5400000" scaled="0"/>
                    </a:gradFill>
                    <a:ln w="19050">
                      <a:solidFill>
                        <a:schemeClr val="lt1"/>
                      </a:solidFill>
                    </a:ln>
                    <a:effectLst/>
                  </c:spPr>
                  <c:extLst xmlns:c15="http://schemas.microsoft.com/office/drawing/2012/chart">
                    <c:ext xmlns:c16="http://schemas.microsoft.com/office/drawing/2014/chart" uri="{C3380CC4-5D6E-409C-BE32-E72D297353CC}">
                      <c16:uniqueId val="{0000002D-B341-124E-BBFD-6E472FDF1821}"/>
                    </c:ext>
                  </c:extLst>
                </c:dPt>
                <c:dPt>
                  <c:idx val="3"/>
                  <c:bubble3D val="0"/>
                  <c:spPr>
                    <a:gradFill>
                      <a:gsLst>
                        <a:gs pos="100000">
                          <a:schemeClr val="accent4">
                            <a:lumMod val="60000"/>
                            <a:lumOff val="40000"/>
                          </a:schemeClr>
                        </a:gs>
                        <a:gs pos="0">
                          <a:schemeClr val="accent4"/>
                        </a:gs>
                      </a:gsLst>
                      <a:lin ang="5400000" scaled="0"/>
                    </a:gradFill>
                    <a:ln w="19050">
                      <a:solidFill>
                        <a:schemeClr val="lt1"/>
                      </a:solidFill>
                    </a:ln>
                    <a:effectLst/>
                  </c:spPr>
                  <c:extLst xmlns:c15="http://schemas.microsoft.com/office/drawing/2012/chart">
                    <c:ext xmlns:c16="http://schemas.microsoft.com/office/drawing/2014/chart" uri="{C3380CC4-5D6E-409C-BE32-E72D297353CC}">
                      <c16:uniqueId val="{0000002F-B341-124E-BBFD-6E472FDF1821}"/>
                    </c:ext>
                  </c:extLst>
                </c:dPt>
                <c:dPt>
                  <c:idx val="4"/>
                  <c:bubble3D val="0"/>
                  <c:spPr>
                    <a:gradFill>
                      <a:gsLst>
                        <a:gs pos="100000">
                          <a:schemeClr val="accent5">
                            <a:lumMod val="60000"/>
                            <a:lumOff val="40000"/>
                          </a:schemeClr>
                        </a:gs>
                        <a:gs pos="0">
                          <a:schemeClr val="accent5"/>
                        </a:gs>
                      </a:gsLst>
                      <a:lin ang="5400000" scaled="0"/>
                    </a:gradFill>
                    <a:ln w="19050">
                      <a:solidFill>
                        <a:schemeClr val="lt1"/>
                      </a:solidFill>
                    </a:ln>
                    <a:effectLst/>
                  </c:spPr>
                  <c:extLst xmlns:c15="http://schemas.microsoft.com/office/drawing/2012/chart">
                    <c:ext xmlns:c16="http://schemas.microsoft.com/office/drawing/2014/chart" uri="{C3380CC4-5D6E-409C-BE32-E72D297353CC}">
                      <c16:uniqueId val="{00000031-B341-124E-BBFD-6E472FDF1821}"/>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dk1">
                            <a:lumMod val="35000"/>
                            <a:lumOff val="65000"/>
                          </a:schemeClr>
                        </a:solidFill>
                        <a:round/>
                      </a:ln>
                      <a:effectLst/>
                    </c:spPr>
                  </c:leaderLines>
                  <c:extLst xmlns:c15="http://schemas.microsoft.com/office/drawing/2012/chart">
                    <c:ext xmlns:c15="http://schemas.microsoft.com/office/drawing/2012/chart" uri="{CE6537A1-D6FC-4f65-9D91-7224C49458BB}"/>
                  </c:extLst>
                </c:dLbls>
                <c:cat>
                  <c:strRef>
                    <c:extLst xmlns:c15="http://schemas.microsoft.com/office/drawing/2012/chart">
                      <c:ext xmlns:c15="http://schemas.microsoft.com/office/drawing/2012/chart" uri="{02D57815-91ED-43cb-92C2-25804820EDAC}">
                        <c15:formulaRef>
                          <c15:sqref>Planning!$Q$72:$V$76</c15:sqref>
                        </c15:formulaRef>
                      </c:ext>
                    </c:extLst>
                    <c:strCache>
                      <c:ptCount val="5"/>
                      <c:pt idx="0">
                        <c:v>Additional donor funding</c:v>
                      </c:pt>
                      <c:pt idx="1">
                        <c:v>Local government funding</c:v>
                      </c:pt>
                      <c:pt idx="2">
                        <c:v>User/subscription fees</c:v>
                      </c:pt>
                      <c:pt idx="3">
                        <c:v>Advertising</c:v>
                      </c:pt>
                      <c:pt idx="4">
                        <c:v>Third-party service fees</c:v>
                      </c:pt>
                    </c:strCache>
                  </c:strRef>
                </c:cat>
                <c:val>
                  <c:numRef>
                    <c:extLst xmlns:c15="http://schemas.microsoft.com/office/drawing/2012/chart">
                      <c:ext xmlns:c15="http://schemas.microsoft.com/office/drawing/2012/chart" uri="{02D57815-91ED-43cb-92C2-25804820EDAC}">
                        <c15:formulaRef>
                          <c15:sqref>Planning!$Z$72:$Z$76</c15:sqref>
                        </c15:formulaRef>
                      </c:ext>
                    </c:extLst>
                    <c:numCache>
                      <c:formatCode>_([$$-409]* #,##0.00_);_([$$-409]* \(#,##0.00\);_([$$-409]* "-"??_);_(@_)</c:formatCode>
                      <c:ptCount val="5"/>
                    </c:numCache>
                  </c:numRef>
                </c:val>
                <c:extLst xmlns:c15="http://schemas.microsoft.com/office/drawing/2012/chart">
                  <c:ext xmlns:c16="http://schemas.microsoft.com/office/drawing/2014/chart" uri="{C3380CC4-5D6E-409C-BE32-E72D297353CC}">
                    <c16:uniqueId val="{00000031-5BD4-4281-B8C6-929526623DC0}"/>
                  </c:ext>
                </c:extLst>
              </c15:ser>
            </c15:filteredPieSeries>
            <c15:filteredPieSeries>
              <c15:ser>
                <c:idx val="5"/>
                <c:order val="5"/>
                <c:tx>
                  <c:strRef>
                    <c:extLst xmlns:c15="http://schemas.microsoft.com/office/drawing/2012/chart">
                      <c:ext xmlns:c15="http://schemas.microsoft.com/office/drawing/2012/chart" uri="{02D57815-91ED-43cb-92C2-25804820EDAC}">
                        <c15:formulaRef>
                          <c15:sqref>Planning!$AB$71</c15:sqref>
                        </c15:formulaRef>
                      </c:ext>
                    </c:extLst>
                    <c:strCache>
                      <c:ptCount val="1"/>
                    </c:strCache>
                  </c:strRef>
                </c:tx>
                <c:dPt>
                  <c:idx val="0"/>
                  <c:bubble3D val="0"/>
                  <c:spPr>
                    <a:gradFill>
                      <a:gsLst>
                        <a:gs pos="100000">
                          <a:schemeClr val="accent1">
                            <a:lumMod val="60000"/>
                            <a:lumOff val="40000"/>
                          </a:schemeClr>
                        </a:gs>
                        <a:gs pos="0">
                          <a:schemeClr val="accent1"/>
                        </a:gs>
                      </a:gsLst>
                      <a:lin ang="5400000" scaled="0"/>
                    </a:gradFill>
                    <a:ln w="19050">
                      <a:solidFill>
                        <a:schemeClr val="lt1"/>
                      </a:solidFill>
                    </a:ln>
                    <a:effectLst/>
                  </c:spPr>
                  <c:extLst xmlns:c15="http://schemas.microsoft.com/office/drawing/2012/chart">
                    <c:ext xmlns:c16="http://schemas.microsoft.com/office/drawing/2014/chart" uri="{C3380CC4-5D6E-409C-BE32-E72D297353CC}">
                      <c16:uniqueId val="{00000033-B341-124E-BBFD-6E472FDF1821}"/>
                    </c:ext>
                  </c:extLst>
                </c:dPt>
                <c:dPt>
                  <c:idx val="1"/>
                  <c:bubble3D val="0"/>
                  <c:spPr>
                    <a:gradFill>
                      <a:gsLst>
                        <a:gs pos="100000">
                          <a:schemeClr val="accent2">
                            <a:lumMod val="60000"/>
                            <a:lumOff val="40000"/>
                          </a:schemeClr>
                        </a:gs>
                        <a:gs pos="0">
                          <a:schemeClr val="accent2"/>
                        </a:gs>
                      </a:gsLst>
                      <a:lin ang="5400000" scaled="0"/>
                    </a:gradFill>
                    <a:ln w="19050">
                      <a:solidFill>
                        <a:schemeClr val="lt1"/>
                      </a:solidFill>
                    </a:ln>
                    <a:effectLst/>
                  </c:spPr>
                  <c:extLst xmlns:c15="http://schemas.microsoft.com/office/drawing/2012/chart">
                    <c:ext xmlns:c16="http://schemas.microsoft.com/office/drawing/2014/chart" uri="{C3380CC4-5D6E-409C-BE32-E72D297353CC}">
                      <c16:uniqueId val="{00000035-B341-124E-BBFD-6E472FDF1821}"/>
                    </c:ext>
                  </c:extLst>
                </c:dPt>
                <c:dPt>
                  <c:idx val="2"/>
                  <c:bubble3D val="0"/>
                  <c:spPr>
                    <a:gradFill>
                      <a:gsLst>
                        <a:gs pos="100000">
                          <a:schemeClr val="accent3">
                            <a:lumMod val="60000"/>
                            <a:lumOff val="40000"/>
                          </a:schemeClr>
                        </a:gs>
                        <a:gs pos="0">
                          <a:schemeClr val="accent3"/>
                        </a:gs>
                      </a:gsLst>
                      <a:lin ang="5400000" scaled="0"/>
                    </a:gradFill>
                    <a:ln w="19050">
                      <a:solidFill>
                        <a:schemeClr val="lt1"/>
                      </a:solidFill>
                    </a:ln>
                    <a:effectLst/>
                  </c:spPr>
                  <c:extLst xmlns:c15="http://schemas.microsoft.com/office/drawing/2012/chart">
                    <c:ext xmlns:c16="http://schemas.microsoft.com/office/drawing/2014/chart" uri="{C3380CC4-5D6E-409C-BE32-E72D297353CC}">
                      <c16:uniqueId val="{00000037-B341-124E-BBFD-6E472FDF1821}"/>
                    </c:ext>
                  </c:extLst>
                </c:dPt>
                <c:dPt>
                  <c:idx val="3"/>
                  <c:bubble3D val="0"/>
                  <c:spPr>
                    <a:gradFill>
                      <a:gsLst>
                        <a:gs pos="100000">
                          <a:schemeClr val="accent4">
                            <a:lumMod val="60000"/>
                            <a:lumOff val="40000"/>
                          </a:schemeClr>
                        </a:gs>
                        <a:gs pos="0">
                          <a:schemeClr val="accent4"/>
                        </a:gs>
                      </a:gsLst>
                      <a:lin ang="5400000" scaled="0"/>
                    </a:gradFill>
                    <a:ln w="19050">
                      <a:solidFill>
                        <a:schemeClr val="lt1"/>
                      </a:solidFill>
                    </a:ln>
                    <a:effectLst/>
                  </c:spPr>
                  <c:extLst xmlns:c15="http://schemas.microsoft.com/office/drawing/2012/chart">
                    <c:ext xmlns:c16="http://schemas.microsoft.com/office/drawing/2014/chart" uri="{C3380CC4-5D6E-409C-BE32-E72D297353CC}">
                      <c16:uniqueId val="{00000039-B341-124E-BBFD-6E472FDF1821}"/>
                    </c:ext>
                  </c:extLst>
                </c:dPt>
                <c:dPt>
                  <c:idx val="4"/>
                  <c:bubble3D val="0"/>
                  <c:spPr>
                    <a:gradFill>
                      <a:gsLst>
                        <a:gs pos="100000">
                          <a:schemeClr val="accent5">
                            <a:lumMod val="60000"/>
                            <a:lumOff val="40000"/>
                          </a:schemeClr>
                        </a:gs>
                        <a:gs pos="0">
                          <a:schemeClr val="accent5"/>
                        </a:gs>
                      </a:gsLst>
                      <a:lin ang="5400000" scaled="0"/>
                    </a:gradFill>
                    <a:ln w="19050">
                      <a:solidFill>
                        <a:schemeClr val="lt1"/>
                      </a:solidFill>
                    </a:ln>
                    <a:effectLst/>
                  </c:spPr>
                  <c:extLst xmlns:c15="http://schemas.microsoft.com/office/drawing/2012/chart">
                    <c:ext xmlns:c16="http://schemas.microsoft.com/office/drawing/2014/chart" uri="{C3380CC4-5D6E-409C-BE32-E72D297353CC}">
                      <c16:uniqueId val="{0000003B-B341-124E-BBFD-6E472FDF1821}"/>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dk1">
                            <a:lumMod val="35000"/>
                            <a:lumOff val="65000"/>
                          </a:schemeClr>
                        </a:solidFill>
                        <a:round/>
                      </a:ln>
                      <a:effectLst/>
                    </c:spPr>
                  </c:leaderLines>
                  <c:extLst xmlns:c15="http://schemas.microsoft.com/office/drawing/2012/chart">
                    <c:ext xmlns:c15="http://schemas.microsoft.com/office/drawing/2012/chart" uri="{CE6537A1-D6FC-4f65-9D91-7224C49458BB}"/>
                  </c:extLst>
                </c:dLbls>
                <c:cat>
                  <c:strRef>
                    <c:extLst xmlns:c15="http://schemas.microsoft.com/office/drawing/2012/chart">
                      <c:ext xmlns:c15="http://schemas.microsoft.com/office/drawing/2012/chart" uri="{02D57815-91ED-43cb-92C2-25804820EDAC}">
                        <c15:formulaRef>
                          <c15:sqref>Planning!$Q$72:$V$76</c15:sqref>
                        </c15:formulaRef>
                      </c:ext>
                    </c:extLst>
                    <c:strCache>
                      <c:ptCount val="5"/>
                      <c:pt idx="0">
                        <c:v>Additional donor funding</c:v>
                      </c:pt>
                      <c:pt idx="1">
                        <c:v>Local government funding</c:v>
                      </c:pt>
                      <c:pt idx="2">
                        <c:v>User/subscription fees</c:v>
                      </c:pt>
                      <c:pt idx="3">
                        <c:v>Advertising</c:v>
                      </c:pt>
                      <c:pt idx="4">
                        <c:v>Third-party service fees</c:v>
                      </c:pt>
                    </c:strCache>
                  </c:strRef>
                </c:cat>
                <c:val>
                  <c:numRef>
                    <c:extLst xmlns:c15="http://schemas.microsoft.com/office/drawing/2012/chart">
                      <c:ext xmlns:c15="http://schemas.microsoft.com/office/drawing/2012/chart" uri="{02D57815-91ED-43cb-92C2-25804820EDAC}">
                        <c15:formulaRef>
                          <c15:sqref>Planning!$AB$72:$AB$76</c15:sqref>
                        </c15:formulaRef>
                      </c:ext>
                    </c:extLst>
                    <c:numCache>
                      <c:formatCode>_([$$-409]* #,##0.00_);_([$$-409]* \(#,##0.00\);_([$$-409]* "-"??_);_(@_)</c:formatCode>
                      <c:ptCount val="5"/>
                    </c:numCache>
                  </c:numRef>
                </c:val>
                <c:extLst xmlns:c15="http://schemas.microsoft.com/office/drawing/2012/chart">
                  <c:ext xmlns:c16="http://schemas.microsoft.com/office/drawing/2014/chart" uri="{C3380CC4-5D6E-409C-BE32-E72D297353CC}">
                    <c16:uniqueId val="{00000034-5BD4-4281-B8C6-929526623DC0}"/>
                  </c:ext>
                </c:extLst>
              </c15:ser>
            </c15:filteredPieSeries>
          </c:ext>
        </c:extLst>
      </c:doughnutChart>
      <c:spPr>
        <a:noFill/>
        <a:ln>
          <a:noFill/>
        </a:ln>
        <a:effectLst/>
      </c:spPr>
    </c:plotArea>
    <c:legend>
      <c:legendPos val="r"/>
      <c:layout>
        <c:manualLayout>
          <c:xMode val="edge"/>
          <c:yMode val="edge"/>
          <c:x val="2.717924037050479E-2"/>
          <c:y val="0.35481753220153839"/>
          <c:w val="0.52973185237690246"/>
          <c:h val="0.45449752614358535"/>
        </c:manualLayout>
      </c:layout>
      <c:overlay val="0"/>
      <c:spPr>
        <a:noFill/>
        <a:ln>
          <a:noFill/>
        </a:ln>
        <a:effectLst/>
      </c:spPr>
      <c:txPr>
        <a:bodyPr rot="0" spcFirstLastPara="1" vertOverflow="ellipsis" vert="horz" wrap="square" anchor="ctr" anchorCtr="1"/>
        <a:lstStyle/>
        <a:p>
          <a:pPr rtl="0">
            <a:defRPr sz="1050" b="0" i="0" u="none" strike="noStrike" kern="1200" baseline="0">
              <a:solidFill>
                <a:schemeClr val="tx1"/>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Radio" firstButton="1"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Radio" firstButton="1" lockText="1" noThreeD="1"/>
</file>

<file path=xl/ctrlProps/ctrlProp21.xml><?xml version="1.0" encoding="utf-8"?>
<formControlPr xmlns="http://schemas.microsoft.com/office/spreadsheetml/2009/9/main" objectType="Radio" firstButton="1"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Radio"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Radio" lockText="1" noThreeD="1"/>
</file>

<file path=xl/ctrlProps/ctrlProp32.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Radio"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lockText="1" noThreeD="1"/>
</file>

<file path=xl/ctrlProps/ctrlProp37.xml><?xml version="1.0" encoding="utf-8"?>
<formControlPr xmlns="http://schemas.microsoft.com/office/spreadsheetml/2009/9/main" objectType="GBox" noThreeD="1"/>
</file>

<file path=xl/ctrlProps/ctrlProp38.xml><?xml version="1.0" encoding="utf-8"?>
<formControlPr xmlns="http://schemas.microsoft.com/office/spreadsheetml/2009/9/main" objectType="GBox"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GBox"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8" Type="http://schemas.openxmlformats.org/officeDocument/2006/relationships/image" Target="../media/image16.png"/><Relationship Id="rId13" Type="http://schemas.openxmlformats.org/officeDocument/2006/relationships/image" Target="../media/image21.png"/><Relationship Id="rId3" Type="http://schemas.openxmlformats.org/officeDocument/2006/relationships/image" Target="../media/image11.png"/><Relationship Id="rId7" Type="http://schemas.openxmlformats.org/officeDocument/2006/relationships/image" Target="../media/image15.png"/><Relationship Id="rId12" Type="http://schemas.openxmlformats.org/officeDocument/2006/relationships/image" Target="../media/image20.png"/><Relationship Id="rId2" Type="http://schemas.openxmlformats.org/officeDocument/2006/relationships/image" Target="../media/image10.png"/><Relationship Id="rId1" Type="http://schemas.openxmlformats.org/officeDocument/2006/relationships/image" Target="../media/image9.png"/><Relationship Id="rId6" Type="http://schemas.openxmlformats.org/officeDocument/2006/relationships/image" Target="../media/image14.png"/><Relationship Id="rId11" Type="http://schemas.openxmlformats.org/officeDocument/2006/relationships/image" Target="../media/image19.png"/><Relationship Id="rId5" Type="http://schemas.openxmlformats.org/officeDocument/2006/relationships/image" Target="../media/image13.png"/><Relationship Id="rId10" Type="http://schemas.openxmlformats.org/officeDocument/2006/relationships/image" Target="../media/image18.png"/><Relationship Id="rId4" Type="http://schemas.openxmlformats.org/officeDocument/2006/relationships/image" Target="../media/image12.png"/><Relationship Id="rId9" Type="http://schemas.openxmlformats.org/officeDocument/2006/relationships/image" Target="../media/image17.png"/><Relationship Id="rId14" Type="http://schemas.openxmlformats.org/officeDocument/2006/relationships/image" Target="../media/image1.png"/></Relationships>
</file>

<file path=xl/drawings/_rels/drawing3.xml.rels><?xml version="1.0" encoding="UTF-8" standalone="yes"?>
<Relationships xmlns="http://schemas.openxmlformats.org/package/2006/relationships"><Relationship Id="rId8" Type="http://schemas.openxmlformats.org/officeDocument/2006/relationships/image" Target="../media/image21.png"/><Relationship Id="rId3" Type="http://schemas.openxmlformats.org/officeDocument/2006/relationships/image" Target="../media/image24.png"/><Relationship Id="rId7" Type="http://schemas.openxmlformats.org/officeDocument/2006/relationships/image" Target="../media/image28.png"/><Relationship Id="rId2" Type="http://schemas.openxmlformats.org/officeDocument/2006/relationships/image" Target="../media/image23.png"/><Relationship Id="rId1" Type="http://schemas.openxmlformats.org/officeDocument/2006/relationships/image" Target="../media/image22.png"/><Relationship Id="rId6" Type="http://schemas.openxmlformats.org/officeDocument/2006/relationships/image" Target="../media/image27.png"/><Relationship Id="rId5" Type="http://schemas.openxmlformats.org/officeDocument/2006/relationships/image" Target="../media/image26.png"/><Relationship Id="rId4" Type="http://schemas.openxmlformats.org/officeDocument/2006/relationships/image" Target="../media/image25.png"/></Relationships>
</file>

<file path=xl/drawings/_rels/drawing4.xml.rels><?xml version="1.0" encoding="UTF-8" standalone="yes"?>
<Relationships xmlns="http://schemas.openxmlformats.org/package/2006/relationships"><Relationship Id="rId8" Type="http://schemas.openxmlformats.org/officeDocument/2006/relationships/image" Target="../media/image16.png"/><Relationship Id="rId13" Type="http://schemas.openxmlformats.org/officeDocument/2006/relationships/image" Target="../media/image30.png"/><Relationship Id="rId18" Type="http://schemas.openxmlformats.org/officeDocument/2006/relationships/chart" Target="../charts/chart5.xml"/><Relationship Id="rId3" Type="http://schemas.openxmlformats.org/officeDocument/2006/relationships/chart" Target="../charts/chart3.xml"/><Relationship Id="rId21" Type="http://schemas.openxmlformats.org/officeDocument/2006/relationships/image" Target="../media/image1.png"/><Relationship Id="rId7" Type="http://schemas.openxmlformats.org/officeDocument/2006/relationships/image" Target="../media/image10.png"/><Relationship Id="rId12" Type="http://schemas.openxmlformats.org/officeDocument/2006/relationships/image" Target="../media/image29.png"/><Relationship Id="rId17" Type="http://schemas.openxmlformats.org/officeDocument/2006/relationships/chart" Target="../charts/chart4.xml"/><Relationship Id="rId2" Type="http://schemas.openxmlformats.org/officeDocument/2006/relationships/chart" Target="../charts/chart2.xml"/><Relationship Id="rId16" Type="http://schemas.openxmlformats.org/officeDocument/2006/relationships/image" Target="../media/image20.png"/><Relationship Id="rId20" Type="http://schemas.openxmlformats.org/officeDocument/2006/relationships/chart" Target="../charts/chart7.xml"/><Relationship Id="rId1" Type="http://schemas.openxmlformats.org/officeDocument/2006/relationships/chart" Target="../charts/chart1.xml"/><Relationship Id="rId6" Type="http://schemas.openxmlformats.org/officeDocument/2006/relationships/image" Target="../media/image15.png"/><Relationship Id="rId11" Type="http://schemas.openxmlformats.org/officeDocument/2006/relationships/image" Target="../media/image26.png"/><Relationship Id="rId5" Type="http://schemas.openxmlformats.org/officeDocument/2006/relationships/image" Target="../media/image14.png"/><Relationship Id="rId15" Type="http://schemas.openxmlformats.org/officeDocument/2006/relationships/image" Target="../media/image19.png"/><Relationship Id="rId23" Type="http://schemas.openxmlformats.org/officeDocument/2006/relationships/image" Target="../media/image9.png"/><Relationship Id="rId10" Type="http://schemas.openxmlformats.org/officeDocument/2006/relationships/image" Target="../media/image11.png"/><Relationship Id="rId19" Type="http://schemas.openxmlformats.org/officeDocument/2006/relationships/chart" Target="../charts/chart6.xml"/><Relationship Id="rId4" Type="http://schemas.openxmlformats.org/officeDocument/2006/relationships/image" Target="../media/image13.png"/><Relationship Id="rId9" Type="http://schemas.openxmlformats.org/officeDocument/2006/relationships/image" Target="../media/image17.png"/><Relationship Id="rId14" Type="http://schemas.openxmlformats.org/officeDocument/2006/relationships/image" Target="../media/image18.png"/><Relationship Id="rId22" Type="http://schemas.openxmlformats.org/officeDocument/2006/relationships/image" Target="../media/image31.png"/></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45</xdr:row>
      <xdr:rowOff>38100</xdr:rowOff>
    </xdr:from>
    <xdr:to>
      <xdr:col>2</xdr:col>
      <xdr:colOff>571500</xdr:colOff>
      <xdr:row>49</xdr:row>
      <xdr:rowOff>35360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38100" y="7175500"/>
          <a:ext cx="1485900" cy="810060"/>
        </a:xfrm>
        <a:prstGeom prst="rect">
          <a:avLst/>
        </a:prstGeom>
      </xdr:spPr>
    </xdr:pic>
    <xdr:clientData/>
  </xdr:twoCellAnchor>
  <xdr:twoCellAnchor editAs="oneCell">
    <xdr:from>
      <xdr:col>1</xdr:col>
      <xdr:colOff>25400</xdr:colOff>
      <xdr:row>64</xdr:row>
      <xdr:rowOff>50800</xdr:rowOff>
    </xdr:from>
    <xdr:to>
      <xdr:col>2</xdr:col>
      <xdr:colOff>596900</xdr:colOff>
      <xdr:row>68</xdr:row>
      <xdr:rowOff>63500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25400" y="11049000"/>
          <a:ext cx="1524000" cy="825500"/>
        </a:xfrm>
        <a:prstGeom prst="rect">
          <a:avLst/>
        </a:prstGeom>
      </xdr:spPr>
    </xdr:pic>
    <xdr:clientData/>
  </xdr:twoCellAnchor>
  <xdr:twoCellAnchor editAs="oneCell">
    <xdr:from>
      <xdr:col>1</xdr:col>
      <xdr:colOff>25400</xdr:colOff>
      <xdr:row>87</xdr:row>
      <xdr:rowOff>25400</xdr:rowOff>
    </xdr:from>
    <xdr:to>
      <xdr:col>2</xdr:col>
      <xdr:colOff>571500</xdr:colOff>
      <xdr:row>91</xdr:row>
      <xdr:rowOff>63500</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a:stretch>
          <a:fillRect/>
        </a:stretch>
      </xdr:blipFill>
      <xdr:spPr>
        <a:xfrm>
          <a:off x="25400" y="15722600"/>
          <a:ext cx="1498600" cy="850900"/>
        </a:xfrm>
        <a:prstGeom prst="rect">
          <a:avLst/>
        </a:prstGeom>
      </xdr:spPr>
    </xdr:pic>
    <xdr:clientData/>
  </xdr:twoCellAnchor>
  <xdr:twoCellAnchor>
    <xdr:from>
      <xdr:col>1</xdr:col>
      <xdr:colOff>177800</xdr:colOff>
      <xdr:row>129</xdr:row>
      <xdr:rowOff>139700</xdr:rowOff>
    </xdr:from>
    <xdr:to>
      <xdr:col>4</xdr:col>
      <xdr:colOff>584200</xdr:colOff>
      <xdr:row>130</xdr:row>
      <xdr:rowOff>190500</xdr:rowOff>
    </xdr:to>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12493625" y="4159250"/>
          <a:ext cx="1930400" cy="250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accent1">
                  <a:lumMod val="75000"/>
                </a:schemeClr>
              </a:solidFill>
            </a:rPr>
            <a:t>Acknowledgements</a:t>
          </a:r>
        </a:p>
      </xdr:txBody>
    </xdr:sp>
    <xdr:clientData/>
  </xdr:twoCellAnchor>
  <xdr:twoCellAnchor editAs="oneCell">
    <xdr:from>
      <xdr:col>4</xdr:col>
      <xdr:colOff>521533</xdr:colOff>
      <xdr:row>129</xdr:row>
      <xdr:rowOff>12699</xdr:rowOff>
    </xdr:from>
    <xdr:to>
      <xdr:col>9</xdr:col>
      <xdr:colOff>3175</xdr:colOff>
      <xdr:row>154</xdr:row>
      <xdr:rowOff>50835</xdr:rowOff>
    </xdr:to>
    <xdr:pic>
      <xdr:nvPicPr>
        <xdr:cNvPr id="6" name="Picture 5">
          <a:extLst>
            <a:ext uri="{FF2B5EF4-FFF2-40B4-BE49-F238E27FC236}">
              <a16:creationId xmlns:a16="http://schemas.microsoft.com/office/drawing/2014/main" id="{00000000-0008-0000-0000-000006000000}"/>
            </a:ext>
          </a:extLst>
        </xdr:cNvPr>
        <xdr:cNvPicPr>
          <a:picLocks noChangeAspect="1"/>
        </xdr:cNvPicPr>
      </xdr:nvPicPr>
      <xdr:blipFill rotWithShape="1">
        <a:blip xmlns:r="http://schemas.openxmlformats.org/officeDocument/2006/relationships" r:embed="rId4"/>
        <a:srcRect t="2615" r="64568" b="22749"/>
        <a:stretch/>
      </xdr:blipFill>
      <xdr:spPr>
        <a:xfrm>
          <a:off x="2451933" y="25692099"/>
          <a:ext cx="4482267" cy="5118136"/>
        </a:xfrm>
        <a:prstGeom prst="rect">
          <a:avLst/>
        </a:prstGeom>
      </xdr:spPr>
    </xdr:pic>
    <xdr:clientData/>
  </xdr:twoCellAnchor>
  <xdr:twoCellAnchor>
    <xdr:from>
      <xdr:col>1</xdr:col>
      <xdr:colOff>177800</xdr:colOff>
      <xdr:row>130</xdr:row>
      <xdr:rowOff>165100</xdr:rowOff>
    </xdr:from>
    <xdr:to>
      <xdr:col>8</xdr:col>
      <xdr:colOff>1041400</xdr:colOff>
      <xdr:row>140</xdr:row>
      <xdr:rowOff>63500</xdr:rowOff>
    </xdr:to>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12493625" y="4384675"/>
          <a:ext cx="5816600" cy="1936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a:solidFill>
                <a:schemeClr val="tx1"/>
              </a:solidFill>
            </a:rPr>
            <a:t>A draft version of this tool was initially developed by Josh Woodard at FHI 360 in</a:t>
          </a:r>
          <a:r>
            <a:rPr lang="en-US" sz="1100" b="0" baseline="0">
              <a:solidFill>
                <a:schemeClr val="tx1"/>
              </a:solidFill>
            </a:rPr>
            <a:t> October 2017</a:t>
          </a:r>
          <a:r>
            <a:rPr lang="en-US" sz="1100" b="0">
              <a:solidFill>
                <a:schemeClr val="tx1"/>
              </a:solidFill>
            </a:rPr>
            <a:t>. It was tested on two dozen digital technologies to identify promising examples of digital technologies for resilience with a strong potential to scale. Technical reviewers and contributors to the initial version of this tool included Natalie Phaholyothin (Rockefeller Foundation), Jesper Hornberg (Global Resilience Partnership), Phil Psilos (FHI 360) and Richard Heeks (University of Manchester).</a:t>
          </a:r>
        </a:p>
        <a:p>
          <a:endParaRPr lang="en-US" sz="1100" b="0">
            <a:solidFill>
              <a:schemeClr val="tx1"/>
            </a:solidFill>
          </a:endParaRPr>
        </a:p>
        <a:p>
          <a:r>
            <a:rPr lang="en-US" sz="1100" b="0">
              <a:solidFill>
                <a:schemeClr val="tx1"/>
              </a:solidFill>
            </a:rPr>
            <a:t>The draft version of the tool was then tested with practitioners through in-person visits to India, Nepal, and Georgia. We also received detailed feedback from one practitioner via email. We are particularly grateful to the following organizations and individuals who invested their time to significantly improve this tool:</a:t>
          </a:r>
        </a:p>
        <a:p>
          <a:endParaRPr lang="en-US" sz="1100" b="0">
            <a:solidFill>
              <a:schemeClr val="tx1"/>
            </a:solidFill>
          </a:endParaRPr>
        </a:p>
      </xdr:txBody>
    </xdr:sp>
    <xdr:clientData/>
  </xdr:twoCellAnchor>
  <xdr:twoCellAnchor>
    <xdr:from>
      <xdr:col>6</xdr:col>
      <xdr:colOff>609600</xdr:colOff>
      <xdr:row>140</xdr:row>
      <xdr:rowOff>76200</xdr:rowOff>
    </xdr:from>
    <xdr:to>
      <xdr:col>7</xdr:col>
      <xdr:colOff>520700</xdr:colOff>
      <xdr:row>141</xdr:row>
      <xdr:rowOff>63500</xdr:rowOff>
    </xdr:to>
    <xdr:sp macro="" textlink="">
      <xdr:nvSpPr>
        <xdr:cNvPr id="9" name="TextBox 8">
          <a:extLst>
            <a:ext uri="{FF2B5EF4-FFF2-40B4-BE49-F238E27FC236}">
              <a16:creationId xmlns:a16="http://schemas.microsoft.com/office/drawing/2014/main" id="{00000000-0008-0000-0000-000009000000}"/>
            </a:ext>
          </a:extLst>
        </xdr:cNvPr>
        <xdr:cNvSpPr txBox="1"/>
      </xdr:nvSpPr>
      <xdr:spPr>
        <a:xfrm>
          <a:off x="16163925" y="6334125"/>
          <a:ext cx="768350" cy="196850"/>
        </a:xfrm>
        <a:prstGeom prst="rect">
          <a:avLst/>
        </a:prstGeom>
        <a:solidFill>
          <a:schemeClr val="accent1">
            <a:lumMod val="7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solidFill>
                <a:schemeClr val="bg1"/>
              </a:solidFill>
            </a:rPr>
            <a:t>Georgia</a:t>
          </a:r>
        </a:p>
      </xdr:txBody>
    </xdr:sp>
    <xdr:clientData/>
  </xdr:twoCellAnchor>
  <xdr:twoCellAnchor>
    <xdr:from>
      <xdr:col>1</xdr:col>
      <xdr:colOff>266700</xdr:colOff>
      <xdr:row>140</xdr:row>
      <xdr:rowOff>177800</xdr:rowOff>
    </xdr:from>
    <xdr:to>
      <xdr:col>6</xdr:col>
      <xdr:colOff>609600</xdr:colOff>
      <xdr:row>140</xdr:row>
      <xdr:rowOff>177800</xdr:rowOff>
    </xdr:to>
    <xdr:cxnSp macro="">
      <xdr:nvCxnSpPr>
        <xdr:cNvPr id="10" name="Straight Connector 9">
          <a:extLst>
            <a:ext uri="{FF2B5EF4-FFF2-40B4-BE49-F238E27FC236}">
              <a16:creationId xmlns:a16="http://schemas.microsoft.com/office/drawing/2014/main" id="{00000000-0008-0000-0000-00000A000000}"/>
            </a:ext>
          </a:extLst>
        </xdr:cNvPr>
        <xdr:cNvCxnSpPr>
          <a:endCxn id="9" idx="1"/>
        </xdr:cNvCxnSpPr>
      </xdr:nvCxnSpPr>
      <xdr:spPr>
        <a:xfrm>
          <a:off x="12582525" y="6435725"/>
          <a:ext cx="358140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25400</xdr:colOff>
      <xdr:row>160</xdr:row>
      <xdr:rowOff>0</xdr:rowOff>
    </xdr:from>
    <xdr:to>
      <xdr:col>6</xdr:col>
      <xdr:colOff>508000</xdr:colOff>
      <xdr:row>178</xdr:row>
      <xdr:rowOff>27238</xdr:rowOff>
    </xdr:to>
    <xdr:pic>
      <xdr:nvPicPr>
        <xdr:cNvPr id="11" name="Picture 10">
          <a:extLst>
            <a:ext uri="{FF2B5EF4-FFF2-40B4-BE49-F238E27FC236}">
              <a16:creationId xmlns:a16="http://schemas.microsoft.com/office/drawing/2014/main" id="{00000000-0008-0000-0000-00000B000000}"/>
            </a:ext>
          </a:extLst>
        </xdr:cNvPr>
        <xdr:cNvPicPr>
          <a:picLocks noChangeAspect="1"/>
        </xdr:cNvPicPr>
      </xdr:nvPicPr>
      <xdr:blipFill rotWithShape="1">
        <a:blip xmlns:r="http://schemas.openxmlformats.org/officeDocument/2006/relationships" r:embed="rId4"/>
        <a:srcRect l="35803" r="-2098"/>
        <a:stretch/>
      </xdr:blipFill>
      <xdr:spPr>
        <a:xfrm>
          <a:off x="18570575" y="0"/>
          <a:ext cx="3927475" cy="3621338"/>
        </a:xfrm>
        <a:prstGeom prst="rect">
          <a:avLst/>
        </a:prstGeom>
      </xdr:spPr>
    </xdr:pic>
    <xdr:clientData/>
  </xdr:twoCellAnchor>
  <xdr:twoCellAnchor>
    <xdr:from>
      <xdr:col>5</xdr:col>
      <xdr:colOff>254000</xdr:colOff>
      <xdr:row>167</xdr:row>
      <xdr:rowOff>63500</xdr:rowOff>
    </xdr:from>
    <xdr:to>
      <xdr:col>8</xdr:col>
      <xdr:colOff>939800</xdr:colOff>
      <xdr:row>172</xdr:row>
      <xdr:rowOff>177800</xdr:rowOff>
    </xdr:to>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3136900" y="33870900"/>
          <a:ext cx="3543300" cy="1130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71450" indent="-171450">
            <a:spcAft>
              <a:spcPts val="300"/>
            </a:spcAft>
            <a:buFont typeface="Arial" panose="020B0604020202020204" pitchFamily="34" charset="0"/>
            <a:buChar char="•"/>
          </a:pPr>
          <a:r>
            <a:rPr lang="en-US" sz="1050" b="1">
              <a:solidFill>
                <a:schemeClr val="tx1"/>
              </a:solidFill>
            </a:rPr>
            <a:t>Dilip Pattubala </a:t>
          </a:r>
          <a:r>
            <a:rPr lang="en-US" sz="1050" b="0">
              <a:solidFill>
                <a:schemeClr val="tx1"/>
              </a:solidFill>
            </a:rPr>
            <a:t>from Sukhibhava Foundation</a:t>
          </a:r>
        </a:p>
        <a:p>
          <a:pPr marL="171450" indent="-171450">
            <a:spcAft>
              <a:spcPts val="300"/>
            </a:spcAft>
            <a:buFont typeface="Arial" panose="020B0604020202020204" pitchFamily="34" charset="0"/>
            <a:buChar char="•"/>
          </a:pPr>
          <a:r>
            <a:rPr lang="en-US" sz="1050" b="1">
              <a:solidFill>
                <a:schemeClr val="tx1"/>
              </a:solidFill>
            </a:rPr>
            <a:t>Rajat Chabba </a:t>
          </a:r>
          <a:r>
            <a:rPr lang="en-US" sz="1050" b="0">
              <a:solidFill>
                <a:schemeClr val="tx1"/>
              </a:solidFill>
            </a:rPr>
            <a:t>from Intellecap Innovation Labs</a:t>
          </a:r>
        </a:p>
        <a:p>
          <a:pPr marL="171450" indent="-171450">
            <a:spcAft>
              <a:spcPts val="300"/>
            </a:spcAft>
            <a:buFont typeface="Arial" panose="020B0604020202020204" pitchFamily="34" charset="0"/>
            <a:buChar char="•"/>
          </a:pPr>
          <a:r>
            <a:rPr lang="en-US" sz="1050" b="1">
              <a:solidFill>
                <a:schemeClr val="tx1"/>
              </a:solidFill>
            </a:rPr>
            <a:t>Siraz Hirani, Bhumika Chauhan, Selva Kumar and Nitu Pandya from </a:t>
          </a:r>
          <a:r>
            <a:rPr lang="en-US" sz="1050" b="0">
              <a:solidFill>
                <a:schemeClr val="tx1"/>
              </a:solidFill>
              <a:latin typeface="+mn-lt"/>
              <a:ea typeface="+mn-ea"/>
              <a:cs typeface="+mn-cs"/>
            </a:rPr>
            <a:t>Mahila</a:t>
          </a:r>
          <a:r>
            <a:rPr lang="en-US" sz="1050" b="0">
              <a:solidFill>
                <a:schemeClr val="tx1"/>
              </a:solidFill>
            </a:rPr>
            <a:t> Housing SEWA Trust</a:t>
          </a:r>
        </a:p>
        <a:p>
          <a:pPr marL="171450" indent="-171450">
            <a:spcAft>
              <a:spcPts val="300"/>
            </a:spcAft>
            <a:buFont typeface="Arial" panose="020B0604020202020204" pitchFamily="34" charset="0"/>
            <a:buChar char="•"/>
          </a:pPr>
          <a:r>
            <a:rPr lang="en-US" sz="1050" b="1">
              <a:solidFill>
                <a:schemeClr val="tx1"/>
              </a:solidFill>
            </a:rPr>
            <a:t>Vipul Shah </a:t>
          </a:r>
          <a:r>
            <a:rPr lang="en-US" sz="1050" b="0">
              <a:solidFill>
                <a:schemeClr val="tx1"/>
              </a:solidFill>
            </a:rPr>
            <a:t>from Prudent Technoserve Pvt. Ltd</a:t>
          </a:r>
        </a:p>
      </xdr:txBody>
    </xdr:sp>
    <xdr:clientData/>
  </xdr:twoCellAnchor>
  <xdr:twoCellAnchor>
    <xdr:from>
      <xdr:col>2</xdr:col>
      <xdr:colOff>304800</xdr:colOff>
      <xdr:row>161</xdr:row>
      <xdr:rowOff>177800</xdr:rowOff>
    </xdr:from>
    <xdr:to>
      <xdr:col>2</xdr:col>
      <xdr:colOff>304800</xdr:colOff>
      <xdr:row>169</xdr:row>
      <xdr:rowOff>190500</xdr:rowOff>
    </xdr:to>
    <xdr:cxnSp macro="">
      <xdr:nvCxnSpPr>
        <xdr:cNvPr id="14" name="Straight Connector 13">
          <a:extLst>
            <a:ext uri="{FF2B5EF4-FFF2-40B4-BE49-F238E27FC236}">
              <a16:creationId xmlns:a16="http://schemas.microsoft.com/office/drawing/2014/main" id="{00000000-0008-0000-0000-00000E000000}"/>
            </a:ext>
          </a:extLst>
        </xdr:cNvPr>
        <xdr:cNvCxnSpPr/>
      </xdr:nvCxnSpPr>
      <xdr:spPr>
        <a:xfrm>
          <a:off x="19697700" y="377825"/>
          <a:ext cx="0" cy="16224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63500</xdr:colOff>
      <xdr:row>161</xdr:row>
      <xdr:rowOff>127000</xdr:rowOff>
    </xdr:from>
    <xdr:to>
      <xdr:col>6</xdr:col>
      <xdr:colOff>812800</xdr:colOff>
      <xdr:row>165</xdr:row>
      <xdr:rowOff>190500</xdr:rowOff>
    </xdr:to>
    <xdr:sp macro="" textlink="">
      <xdr:nvSpPr>
        <xdr:cNvPr id="15" name="TextBox 14">
          <a:extLst>
            <a:ext uri="{FF2B5EF4-FFF2-40B4-BE49-F238E27FC236}">
              <a16:creationId xmlns:a16="http://schemas.microsoft.com/office/drawing/2014/main" id="{00000000-0008-0000-0000-00000F000000}"/>
            </a:ext>
          </a:extLst>
        </xdr:cNvPr>
        <xdr:cNvSpPr txBox="1"/>
      </xdr:nvSpPr>
      <xdr:spPr>
        <a:xfrm>
          <a:off x="1803400" y="32715200"/>
          <a:ext cx="2844800" cy="876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71450" indent="-171450">
            <a:spcAft>
              <a:spcPts val="300"/>
            </a:spcAft>
            <a:buFont typeface="Arial" panose="020B0604020202020204" pitchFamily="34" charset="0"/>
            <a:buChar char="•"/>
          </a:pPr>
          <a:r>
            <a:rPr lang="en-US" sz="1050" b="1">
              <a:solidFill>
                <a:schemeClr val="tx1"/>
              </a:solidFill>
            </a:rPr>
            <a:t>Ben Britton </a:t>
          </a:r>
          <a:r>
            <a:rPr lang="en-US" sz="1050" b="0">
              <a:solidFill>
                <a:schemeClr val="tx1"/>
              </a:solidFill>
            </a:rPr>
            <a:t>from Field Ready</a:t>
          </a:r>
        </a:p>
        <a:p>
          <a:pPr marL="171450" indent="-171450">
            <a:spcAft>
              <a:spcPts val="300"/>
            </a:spcAft>
            <a:buFont typeface="Arial" panose="020B0604020202020204" pitchFamily="34" charset="0"/>
            <a:buChar char="•"/>
          </a:pPr>
          <a:r>
            <a:rPr lang="en-US" sz="1050" b="1">
              <a:solidFill>
                <a:schemeClr val="tx1"/>
              </a:solidFill>
            </a:rPr>
            <a:t>Uttam Pudaisani </a:t>
          </a:r>
          <a:r>
            <a:rPr lang="en-US" sz="1050" b="0">
              <a:solidFill>
                <a:schemeClr val="tx1"/>
              </a:solidFill>
            </a:rPr>
            <a:t>from Nepal Flying Labs</a:t>
          </a:r>
        </a:p>
        <a:p>
          <a:pPr marL="171450" indent="-171450">
            <a:spcAft>
              <a:spcPts val="300"/>
            </a:spcAft>
            <a:buFont typeface="Arial" panose="020B0604020202020204" pitchFamily="34" charset="0"/>
            <a:buChar char="•"/>
          </a:pPr>
          <a:r>
            <a:rPr lang="en-US" sz="1050" b="1">
              <a:solidFill>
                <a:schemeClr val="tx1"/>
              </a:solidFill>
            </a:rPr>
            <a:t>Arun Bhandari </a:t>
          </a:r>
          <a:r>
            <a:rPr lang="en-US" sz="1050" b="0">
              <a:solidFill>
                <a:schemeClr val="tx1"/>
              </a:solidFill>
            </a:rPr>
            <a:t>from Naxa Private Limited</a:t>
          </a:r>
        </a:p>
        <a:p>
          <a:pPr marL="171450" indent="-171450">
            <a:spcAft>
              <a:spcPts val="300"/>
            </a:spcAft>
            <a:buFont typeface="Arial" panose="020B0604020202020204" pitchFamily="34" charset="0"/>
            <a:buChar char="•"/>
          </a:pPr>
          <a:r>
            <a:rPr lang="en-US" sz="1050" b="1">
              <a:solidFill>
                <a:schemeClr val="tx1"/>
              </a:solidFill>
            </a:rPr>
            <a:t>Justin Henceroth </a:t>
          </a:r>
          <a:r>
            <a:rPr lang="en-US" sz="1050" b="0">
              <a:solidFill>
                <a:schemeClr val="tx1"/>
              </a:solidFill>
            </a:rPr>
            <a:t>from Field Sight</a:t>
          </a:r>
        </a:p>
      </xdr:txBody>
    </xdr:sp>
    <xdr:clientData/>
  </xdr:twoCellAnchor>
  <xdr:twoCellAnchor>
    <xdr:from>
      <xdr:col>2</xdr:col>
      <xdr:colOff>215900</xdr:colOff>
      <xdr:row>168</xdr:row>
      <xdr:rowOff>12700</xdr:rowOff>
    </xdr:from>
    <xdr:to>
      <xdr:col>5</xdr:col>
      <xdr:colOff>25400</xdr:colOff>
      <xdr:row>172</xdr:row>
      <xdr:rowOff>76200</xdr:rowOff>
    </xdr:to>
    <xdr:cxnSp macro="">
      <xdr:nvCxnSpPr>
        <xdr:cNvPr id="16" name="Elbow Connector 25">
          <a:extLst>
            <a:ext uri="{FF2B5EF4-FFF2-40B4-BE49-F238E27FC236}">
              <a16:creationId xmlns:a16="http://schemas.microsoft.com/office/drawing/2014/main" id="{00000000-0008-0000-0000-000010000000}"/>
            </a:ext>
          </a:extLst>
        </xdr:cNvPr>
        <xdr:cNvCxnSpPr>
          <a:endCxn id="17" idx="3"/>
        </xdr:cNvCxnSpPr>
      </xdr:nvCxnSpPr>
      <xdr:spPr>
        <a:xfrm flipV="1">
          <a:off x="1168400" y="34023300"/>
          <a:ext cx="1739900" cy="876300"/>
        </a:xfrm>
        <a:prstGeom prst="bentConnector3">
          <a:avLst>
            <a:gd name="adj1" fmla="val 80292"/>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266700</xdr:colOff>
      <xdr:row>167</xdr:row>
      <xdr:rowOff>114300</xdr:rowOff>
    </xdr:from>
    <xdr:to>
      <xdr:col>5</xdr:col>
      <xdr:colOff>25400</xdr:colOff>
      <xdr:row>168</xdr:row>
      <xdr:rowOff>114300</xdr:rowOff>
    </xdr:to>
    <xdr:sp macro="" textlink="">
      <xdr:nvSpPr>
        <xdr:cNvPr id="17" name="TextBox 16">
          <a:extLst>
            <a:ext uri="{FF2B5EF4-FFF2-40B4-BE49-F238E27FC236}">
              <a16:creationId xmlns:a16="http://schemas.microsoft.com/office/drawing/2014/main" id="{00000000-0008-0000-0000-000011000000}"/>
            </a:ext>
          </a:extLst>
        </xdr:cNvPr>
        <xdr:cNvSpPr txBox="1"/>
      </xdr:nvSpPr>
      <xdr:spPr>
        <a:xfrm>
          <a:off x="2197100" y="33921700"/>
          <a:ext cx="711200" cy="203200"/>
        </a:xfrm>
        <a:prstGeom prst="rect">
          <a:avLst/>
        </a:prstGeom>
        <a:solidFill>
          <a:schemeClr val="accent1">
            <a:lumMod val="7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solidFill>
                <a:schemeClr val="bg1"/>
              </a:solidFill>
            </a:rPr>
            <a:t>India</a:t>
          </a:r>
        </a:p>
      </xdr:txBody>
    </xdr:sp>
    <xdr:clientData/>
  </xdr:twoCellAnchor>
  <xdr:twoCellAnchor>
    <xdr:from>
      <xdr:col>1</xdr:col>
      <xdr:colOff>317499</xdr:colOff>
      <xdr:row>178</xdr:row>
      <xdr:rowOff>76199</xdr:rowOff>
    </xdr:from>
    <xdr:to>
      <xdr:col>8</xdr:col>
      <xdr:colOff>1003300</xdr:colOff>
      <xdr:row>180</xdr:row>
      <xdr:rowOff>38100</xdr:rowOff>
    </xdr:to>
    <xdr:sp macro="" textlink="">
      <xdr:nvSpPr>
        <xdr:cNvPr id="18" name="TextBox 17">
          <a:extLst>
            <a:ext uri="{FF2B5EF4-FFF2-40B4-BE49-F238E27FC236}">
              <a16:creationId xmlns:a16="http://schemas.microsoft.com/office/drawing/2014/main" id="{00000000-0008-0000-0000-000012000000}"/>
            </a:ext>
          </a:extLst>
        </xdr:cNvPr>
        <xdr:cNvSpPr txBox="1"/>
      </xdr:nvSpPr>
      <xdr:spPr>
        <a:xfrm>
          <a:off x="317499" y="36118799"/>
          <a:ext cx="6426201" cy="3683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71450" indent="-171450">
            <a:spcAft>
              <a:spcPts val="300"/>
            </a:spcAft>
            <a:buFont typeface="Arial" panose="020B0604020202020204" pitchFamily="34" charset="0"/>
            <a:buChar char="•"/>
          </a:pPr>
          <a:r>
            <a:rPr lang="en-US" sz="1050" b="1">
              <a:solidFill>
                <a:schemeClr val="tx1"/>
              </a:solidFill>
            </a:rPr>
            <a:t>Mireille N’Simire </a:t>
          </a:r>
          <a:r>
            <a:rPr lang="en-US" sz="1050" b="0">
              <a:solidFill>
                <a:schemeClr val="tx1"/>
              </a:solidFill>
            </a:rPr>
            <a:t>from the International Institute of Tropical Agriculture (IITA)</a:t>
          </a:r>
        </a:p>
      </xdr:txBody>
    </xdr:sp>
    <xdr:clientData/>
  </xdr:twoCellAnchor>
  <xdr:twoCellAnchor>
    <xdr:from>
      <xdr:col>1</xdr:col>
      <xdr:colOff>800100</xdr:colOff>
      <xdr:row>161</xdr:row>
      <xdr:rowOff>190500</xdr:rowOff>
    </xdr:from>
    <xdr:to>
      <xdr:col>2</xdr:col>
      <xdr:colOff>711200</xdr:colOff>
      <xdr:row>162</xdr:row>
      <xdr:rowOff>190500</xdr:rowOff>
    </xdr:to>
    <xdr:sp macro="" textlink="">
      <xdr:nvSpPr>
        <xdr:cNvPr id="12" name="TextBox 11">
          <a:extLst>
            <a:ext uri="{FF2B5EF4-FFF2-40B4-BE49-F238E27FC236}">
              <a16:creationId xmlns:a16="http://schemas.microsoft.com/office/drawing/2014/main" id="{00000000-0008-0000-0000-00000C000000}"/>
            </a:ext>
          </a:extLst>
        </xdr:cNvPr>
        <xdr:cNvSpPr txBox="1"/>
      </xdr:nvSpPr>
      <xdr:spPr>
        <a:xfrm>
          <a:off x="800100" y="32778700"/>
          <a:ext cx="863600" cy="203200"/>
        </a:xfrm>
        <a:prstGeom prst="rect">
          <a:avLst/>
        </a:prstGeom>
        <a:solidFill>
          <a:schemeClr val="accent1">
            <a:lumMod val="7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solidFill>
                <a:schemeClr val="bg1"/>
              </a:solidFill>
            </a:rPr>
            <a:t>Nepal</a:t>
          </a:r>
        </a:p>
      </xdr:txBody>
    </xdr:sp>
    <xdr:clientData/>
  </xdr:twoCellAnchor>
  <xdr:twoCellAnchor>
    <xdr:from>
      <xdr:col>1</xdr:col>
      <xdr:colOff>393700</xdr:colOff>
      <xdr:row>177</xdr:row>
      <xdr:rowOff>25400</xdr:rowOff>
    </xdr:from>
    <xdr:to>
      <xdr:col>3</xdr:col>
      <xdr:colOff>63500</xdr:colOff>
      <xdr:row>178</xdr:row>
      <xdr:rowOff>38100</xdr:rowOff>
    </xdr:to>
    <xdr:sp macro="" textlink="">
      <xdr:nvSpPr>
        <xdr:cNvPr id="19" name="TextBox 18">
          <a:extLst>
            <a:ext uri="{FF2B5EF4-FFF2-40B4-BE49-F238E27FC236}">
              <a16:creationId xmlns:a16="http://schemas.microsoft.com/office/drawing/2014/main" id="{00000000-0008-0000-0000-000013000000}"/>
            </a:ext>
          </a:extLst>
        </xdr:cNvPr>
        <xdr:cNvSpPr txBox="1"/>
      </xdr:nvSpPr>
      <xdr:spPr>
        <a:xfrm>
          <a:off x="393700" y="35864800"/>
          <a:ext cx="1409700" cy="215900"/>
        </a:xfrm>
        <a:prstGeom prst="rect">
          <a:avLst/>
        </a:prstGeom>
        <a:solidFill>
          <a:schemeClr val="accent1">
            <a:lumMod val="7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solidFill>
                <a:schemeClr val="bg1"/>
              </a:solidFill>
            </a:rPr>
            <a:t>Email feedback</a:t>
          </a:r>
        </a:p>
      </xdr:txBody>
    </xdr:sp>
    <xdr:clientData/>
  </xdr:twoCellAnchor>
  <xdr:twoCellAnchor>
    <xdr:from>
      <xdr:col>1</xdr:col>
      <xdr:colOff>457200</xdr:colOff>
      <xdr:row>155</xdr:row>
      <xdr:rowOff>101600</xdr:rowOff>
    </xdr:from>
    <xdr:to>
      <xdr:col>8</xdr:col>
      <xdr:colOff>889000</xdr:colOff>
      <xdr:row>157</xdr:row>
      <xdr:rowOff>171450</xdr:rowOff>
    </xdr:to>
    <xdr:sp macro="" textlink="">
      <xdr:nvSpPr>
        <xdr:cNvPr id="20" name="TextBox 19">
          <a:extLst>
            <a:ext uri="{FF2B5EF4-FFF2-40B4-BE49-F238E27FC236}">
              <a16:creationId xmlns:a16="http://schemas.microsoft.com/office/drawing/2014/main" id="{00000000-0008-0000-0000-000014000000}"/>
            </a:ext>
          </a:extLst>
        </xdr:cNvPr>
        <xdr:cNvSpPr txBox="1"/>
      </xdr:nvSpPr>
      <xdr:spPr>
        <a:xfrm>
          <a:off x="1327150" y="30778450"/>
          <a:ext cx="5670550" cy="463550"/>
        </a:xfrm>
        <a:prstGeom prst="rect">
          <a:avLst/>
        </a:prstGeom>
        <a:noFill/>
        <a:ln w="317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indent="0">
            <a:spcAft>
              <a:spcPts val="300"/>
            </a:spcAft>
            <a:buFontTx/>
            <a:buNone/>
          </a:pPr>
          <a:r>
            <a:rPr lang="en-US" sz="1050" b="0">
              <a:solidFill>
                <a:schemeClr val="tx1"/>
              </a:solidFill>
            </a:rPr>
            <a:t>We are also greatly appreciative to </a:t>
          </a:r>
          <a:r>
            <a:rPr lang="en-US" sz="1050" b="1">
              <a:solidFill>
                <a:schemeClr val="tx1"/>
              </a:solidFill>
            </a:rPr>
            <a:t>Irakli Kobulia </a:t>
          </a:r>
          <a:r>
            <a:rPr lang="en-US" sz="1050" b="0">
              <a:solidFill>
                <a:schemeClr val="tx1"/>
              </a:solidFill>
            </a:rPr>
            <a:t>who voluntarily helped to introduce us to many of the organizations in Georgia that we met with.</a:t>
          </a:r>
        </a:p>
      </xdr:txBody>
    </xdr:sp>
    <xdr:clientData/>
  </xdr:twoCellAnchor>
  <xdr:twoCellAnchor>
    <xdr:from>
      <xdr:col>1</xdr:col>
      <xdr:colOff>177800</xdr:colOff>
      <xdr:row>6</xdr:row>
      <xdr:rowOff>152400</xdr:rowOff>
    </xdr:from>
    <xdr:to>
      <xdr:col>8</xdr:col>
      <xdr:colOff>1054100</xdr:colOff>
      <xdr:row>13</xdr:row>
      <xdr:rowOff>114300</xdr:rowOff>
    </xdr:to>
    <xdr:grpSp>
      <xdr:nvGrpSpPr>
        <xdr:cNvPr id="24" name="Group 23">
          <a:extLst>
            <a:ext uri="{FF2B5EF4-FFF2-40B4-BE49-F238E27FC236}">
              <a16:creationId xmlns:a16="http://schemas.microsoft.com/office/drawing/2014/main" id="{00000000-0008-0000-0000-000018000000}"/>
            </a:ext>
          </a:extLst>
        </xdr:cNvPr>
        <xdr:cNvGrpSpPr/>
      </xdr:nvGrpSpPr>
      <xdr:grpSpPr>
        <a:xfrm>
          <a:off x="1047750" y="1333500"/>
          <a:ext cx="6121400" cy="1339850"/>
          <a:chOff x="1006475" y="1352550"/>
          <a:chExt cx="5867400" cy="1362075"/>
        </a:xfrm>
      </xdr:grpSpPr>
      <xdr:sp macro="" textlink="">
        <xdr:nvSpPr>
          <xdr:cNvPr id="21" name="TextBox 20">
            <a:extLst>
              <a:ext uri="{FF2B5EF4-FFF2-40B4-BE49-F238E27FC236}">
                <a16:creationId xmlns:a16="http://schemas.microsoft.com/office/drawing/2014/main" id="{00000000-0008-0000-0000-000015000000}"/>
              </a:ext>
            </a:extLst>
          </xdr:cNvPr>
          <xdr:cNvSpPr txBox="1"/>
        </xdr:nvSpPr>
        <xdr:spPr>
          <a:xfrm>
            <a:off x="1006475" y="1365251"/>
            <a:ext cx="5143500" cy="1349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300" b="1">
                <a:solidFill>
                  <a:schemeClr val="tx1"/>
                </a:solidFill>
              </a:rPr>
              <a:t>The Digital Technology for Resilience Planning and Due Diligence Tool was developed by FHI 360, with grant funding from the Rockefeller Foundation, as part of an effort to support resilience practitioners and the broader development community to identify and use digital technologies that have the potential to enhance resilience outcomes.</a:t>
            </a:r>
          </a:p>
        </xdr:txBody>
      </xdr:sp>
      <xdr:cxnSp macro="">
        <xdr:nvCxnSpPr>
          <xdr:cNvPr id="29" name="Straight Arrow Connector 28">
            <a:extLst>
              <a:ext uri="{FF2B5EF4-FFF2-40B4-BE49-F238E27FC236}">
                <a16:creationId xmlns:a16="http://schemas.microsoft.com/office/drawing/2014/main" id="{00000000-0008-0000-0000-00001D000000}"/>
              </a:ext>
            </a:extLst>
          </xdr:cNvPr>
          <xdr:cNvCxnSpPr/>
        </xdr:nvCxnSpPr>
        <xdr:spPr>
          <a:xfrm flipV="1">
            <a:off x="6541615" y="1352550"/>
            <a:ext cx="0" cy="1038225"/>
          </a:xfrm>
          <a:prstGeom prst="straightConnector1">
            <a:avLst/>
          </a:prstGeom>
          <a:ln w="12700">
            <a:prstDash val="sysDash"/>
            <a:tailEnd type="triangle"/>
          </a:ln>
        </xdr:spPr>
        <xdr:style>
          <a:lnRef idx="1">
            <a:schemeClr val="accent6"/>
          </a:lnRef>
          <a:fillRef idx="0">
            <a:schemeClr val="accent6"/>
          </a:fillRef>
          <a:effectRef idx="0">
            <a:schemeClr val="accent6"/>
          </a:effectRef>
          <a:fontRef idx="minor">
            <a:schemeClr val="tx1"/>
          </a:fontRef>
        </xdr:style>
      </xdr:cxnSp>
      <xdr:cxnSp macro="">
        <xdr:nvCxnSpPr>
          <xdr:cNvPr id="23" name="Straight Arrow Connector 22">
            <a:extLst>
              <a:ext uri="{FF2B5EF4-FFF2-40B4-BE49-F238E27FC236}">
                <a16:creationId xmlns:a16="http://schemas.microsoft.com/office/drawing/2014/main" id="{00000000-0008-0000-0000-000017000000}"/>
              </a:ext>
            </a:extLst>
          </xdr:cNvPr>
          <xdr:cNvCxnSpPr/>
        </xdr:nvCxnSpPr>
        <xdr:spPr>
          <a:xfrm flipH="1">
            <a:off x="5854699" y="2335244"/>
            <a:ext cx="584972" cy="0"/>
          </a:xfrm>
          <a:prstGeom prst="straightConnector1">
            <a:avLst/>
          </a:prstGeom>
          <a:ln w="12700">
            <a:prstDash val="sysDash"/>
            <a:tailEnd type="triangle"/>
          </a:ln>
        </xdr:spPr>
        <xdr:style>
          <a:lnRef idx="1">
            <a:schemeClr val="accent6"/>
          </a:lnRef>
          <a:fillRef idx="0">
            <a:schemeClr val="accent6"/>
          </a:fillRef>
          <a:effectRef idx="0">
            <a:schemeClr val="accent6"/>
          </a:effectRef>
          <a:fontRef idx="minor">
            <a:schemeClr val="tx1"/>
          </a:fontRef>
        </xdr:style>
      </xdr:cxnSp>
      <xdr:pic>
        <xdr:nvPicPr>
          <xdr:cNvPr id="22" name="Picture 21">
            <a:extLst>
              <a:ext uri="{FF2B5EF4-FFF2-40B4-BE49-F238E27FC236}">
                <a16:creationId xmlns:a16="http://schemas.microsoft.com/office/drawing/2014/main" id="{00000000-0008-0000-0000-000016000000}"/>
              </a:ext>
            </a:extLst>
          </xdr:cNvPr>
          <xdr:cNvPicPr>
            <a:picLocks noChangeAspect="1"/>
          </xdr:cNvPicPr>
        </xdr:nvPicPr>
        <xdr:blipFill>
          <a:blip xmlns:r="http://schemas.openxmlformats.org/officeDocument/2006/relationships" r:embed="rId5"/>
          <a:stretch>
            <a:fillRect/>
          </a:stretch>
        </xdr:blipFill>
        <xdr:spPr>
          <a:xfrm>
            <a:off x="6064755" y="1606866"/>
            <a:ext cx="809120" cy="920436"/>
          </a:xfrm>
          <a:prstGeom prst="rect">
            <a:avLst/>
          </a:prstGeom>
        </xdr:spPr>
      </xdr:pic>
    </xdr:grpSp>
    <xdr:clientData/>
  </xdr:twoCellAnchor>
  <xdr:twoCellAnchor>
    <xdr:from>
      <xdr:col>1</xdr:col>
      <xdr:colOff>25399</xdr:colOff>
      <xdr:row>1</xdr:row>
      <xdr:rowOff>50800</xdr:rowOff>
    </xdr:from>
    <xdr:to>
      <xdr:col>4</xdr:col>
      <xdr:colOff>585351</xdr:colOff>
      <xdr:row>4</xdr:row>
      <xdr:rowOff>95250</xdr:rowOff>
    </xdr:to>
    <xdr:pic>
      <xdr:nvPicPr>
        <xdr:cNvPr id="30" name="Picture 29">
          <a:extLst>
            <a:ext uri="{FF2B5EF4-FFF2-40B4-BE49-F238E27FC236}">
              <a16:creationId xmlns:a16="http://schemas.microsoft.com/office/drawing/2014/main" id="{00000000-0008-0000-0000-00001E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320674" y="250825"/>
          <a:ext cx="2236352" cy="644525"/>
        </a:xfrm>
        <a:prstGeom prst="rect">
          <a:avLst/>
        </a:prstGeom>
      </xdr:spPr>
    </xdr:pic>
    <xdr:clientData/>
  </xdr:twoCellAnchor>
  <xdr:twoCellAnchor>
    <xdr:from>
      <xdr:col>7</xdr:col>
      <xdr:colOff>628650</xdr:colOff>
      <xdr:row>1</xdr:row>
      <xdr:rowOff>76200</xdr:rowOff>
    </xdr:from>
    <xdr:to>
      <xdr:col>8</xdr:col>
      <xdr:colOff>1046986</xdr:colOff>
      <xdr:row>4</xdr:row>
      <xdr:rowOff>63500</xdr:rowOff>
    </xdr:to>
    <xdr:pic>
      <xdr:nvPicPr>
        <xdr:cNvPr id="27" name="Picture 26">
          <a:extLst>
            <a:ext uri="{FF2B5EF4-FFF2-40B4-BE49-F238E27FC236}">
              <a16:creationId xmlns:a16="http://schemas.microsoft.com/office/drawing/2014/main" id="{00000000-0008-0000-0000-00001B000000}"/>
            </a:ext>
          </a:extLst>
        </xdr:cNvPr>
        <xdr:cNvPicPr>
          <a:picLocks noChangeAspect="1"/>
        </xdr:cNvPicPr>
      </xdr:nvPicPr>
      <xdr:blipFill>
        <a:blip xmlns:r="http://schemas.openxmlformats.org/officeDocument/2006/relationships" r:embed="rId7"/>
        <a:stretch>
          <a:fillRect/>
        </a:stretch>
      </xdr:blipFill>
      <xdr:spPr>
        <a:xfrm>
          <a:off x="5086350" y="276225"/>
          <a:ext cx="1247011" cy="587375"/>
        </a:xfrm>
        <a:prstGeom prst="rect">
          <a:avLst/>
        </a:prstGeom>
      </xdr:spPr>
    </xdr:pic>
    <xdr:clientData/>
  </xdr:twoCellAnchor>
  <xdr:twoCellAnchor editAs="oneCell">
    <xdr:from>
      <xdr:col>1</xdr:col>
      <xdr:colOff>9525</xdr:colOff>
      <xdr:row>36</xdr:row>
      <xdr:rowOff>9525</xdr:rowOff>
    </xdr:from>
    <xdr:to>
      <xdr:col>4</xdr:col>
      <xdr:colOff>552173</xdr:colOff>
      <xdr:row>37</xdr:row>
      <xdr:rowOff>19024</xdr:rowOff>
    </xdr:to>
    <xdr:pic>
      <xdr:nvPicPr>
        <xdr:cNvPr id="25" name="Picture 24">
          <a:extLst>
            <a:ext uri="{FF2B5EF4-FFF2-40B4-BE49-F238E27FC236}">
              <a16:creationId xmlns:a16="http://schemas.microsoft.com/office/drawing/2014/main" id="{00000000-0008-0000-0000-000019000000}"/>
            </a:ext>
          </a:extLst>
        </xdr:cNvPr>
        <xdr:cNvPicPr>
          <a:picLocks noChangeAspect="1"/>
        </xdr:cNvPicPr>
      </xdr:nvPicPr>
      <xdr:blipFill>
        <a:blip xmlns:r="http://schemas.openxmlformats.org/officeDocument/2006/relationships" r:embed="rId8"/>
        <a:stretch>
          <a:fillRect/>
        </a:stretch>
      </xdr:blipFill>
      <xdr:spPr>
        <a:xfrm>
          <a:off x="838200" y="7210425"/>
          <a:ext cx="2219048" cy="209524"/>
        </a:xfrm>
        <a:prstGeom prst="rect">
          <a:avLst/>
        </a:prstGeom>
      </xdr:spPr>
    </xdr:pic>
    <xdr:clientData/>
  </xdr:twoCellAnchor>
  <xdr:twoCellAnchor>
    <xdr:from>
      <xdr:col>1</xdr:col>
      <xdr:colOff>190500</xdr:colOff>
      <xdr:row>141</xdr:row>
      <xdr:rowOff>127000</xdr:rowOff>
    </xdr:from>
    <xdr:to>
      <xdr:col>8</xdr:col>
      <xdr:colOff>1092200</xdr:colOff>
      <xdr:row>154</xdr:row>
      <xdr:rowOff>171450</xdr:rowOff>
    </xdr:to>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1060450" y="28047950"/>
          <a:ext cx="6140450" cy="2603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71450" indent="-171450">
            <a:spcAft>
              <a:spcPts val="300"/>
            </a:spcAft>
            <a:buFont typeface="Arial" panose="020B0604020202020204" pitchFamily="34" charset="0"/>
            <a:buChar char="•"/>
          </a:pPr>
          <a:r>
            <a:rPr lang="en-US" sz="1050" b="1">
              <a:solidFill>
                <a:schemeClr val="tx1"/>
              </a:solidFill>
            </a:rPr>
            <a:t>Teona Julukhadze and Tornike Abuladze </a:t>
          </a:r>
          <a:r>
            <a:rPr lang="en-US" sz="1050" b="0">
              <a:solidFill>
                <a:schemeClr val="tx1"/>
              </a:solidFill>
            </a:rPr>
            <a:t>from Arbeiter-Samariter-Bund Georgia (ASB) </a:t>
          </a:r>
        </a:p>
        <a:p>
          <a:pPr marL="171450" indent="-171450">
            <a:spcAft>
              <a:spcPts val="300"/>
            </a:spcAft>
            <a:buFont typeface="Arial" panose="020B0604020202020204" pitchFamily="34" charset="0"/>
            <a:buChar char="•"/>
          </a:pPr>
          <a:r>
            <a:rPr lang="en-US" sz="1050" b="1">
              <a:solidFill>
                <a:schemeClr val="tx1"/>
              </a:solidFill>
            </a:rPr>
            <a:t>Giorgi Datusani and Irakli Saneblidze </a:t>
          </a:r>
          <a:r>
            <a:rPr lang="en-US" sz="1050" b="0">
              <a:solidFill>
                <a:schemeClr val="tx1"/>
              </a:solidFill>
            </a:rPr>
            <a:t>from BRIDGE-Innovation and Development</a:t>
          </a:r>
        </a:p>
        <a:p>
          <a:pPr marL="171450" indent="-171450">
            <a:spcAft>
              <a:spcPts val="300"/>
            </a:spcAft>
            <a:buFont typeface="Arial" panose="020B0604020202020204" pitchFamily="34" charset="0"/>
            <a:buChar char="•"/>
          </a:pPr>
          <a:r>
            <a:rPr lang="en-US" sz="1050" b="1">
              <a:solidFill>
                <a:schemeClr val="tx1"/>
              </a:solidFill>
            </a:rPr>
            <a:t>Tamta Utiashvili </a:t>
          </a:r>
          <a:r>
            <a:rPr lang="en-US" sz="1050" b="0">
              <a:solidFill>
                <a:schemeClr val="tx1"/>
              </a:solidFill>
            </a:rPr>
            <a:t>from Save the Children Georgia</a:t>
          </a:r>
        </a:p>
        <a:p>
          <a:pPr marL="171450" indent="-171450">
            <a:spcAft>
              <a:spcPts val="300"/>
            </a:spcAft>
            <a:buFont typeface="Arial" panose="020B0604020202020204" pitchFamily="34" charset="0"/>
            <a:buChar char="•"/>
          </a:pPr>
          <a:r>
            <a:rPr lang="en-US" sz="1050" b="1">
              <a:solidFill>
                <a:schemeClr val="tx1"/>
              </a:solidFill>
            </a:rPr>
            <a:t>Melano Tkabladze, Levan Natsvlishvili, and Anna Inasaridze</a:t>
          </a:r>
          <a:r>
            <a:rPr lang="en-US" sz="1050" b="0">
              <a:solidFill>
                <a:schemeClr val="tx1"/>
              </a:solidFill>
            </a:rPr>
            <a:t> from Caucasus Environmental NGO Network (CENN)</a:t>
          </a:r>
        </a:p>
        <a:p>
          <a:pPr marL="171450" indent="-171450">
            <a:spcAft>
              <a:spcPts val="300"/>
            </a:spcAft>
            <a:buFont typeface="Arial" panose="020B0604020202020204" pitchFamily="34" charset="0"/>
            <a:buChar char="•"/>
          </a:pPr>
          <a:r>
            <a:rPr lang="en-US" sz="1050" b="1">
              <a:solidFill>
                <a:schemeClr val="tx1"/>
              </a:solidFill>
            </a:rPr>
            <a:t>Ana Ardelean and Irakli Gokelashvili </a:t>
          </a:r>
          <a:r>
            <a:rPr lang="en-US" sz="1050" b="0">
              <a:solidFill>
                <a:schemeClr val="tx1"/>
              </a:solidFill>
            </a:rPr>
            <a:t>from Tbilisi City Hall</a:t>
          </a:r>
        </a:p>
        <a:p>
          <a:pPr marL="171450" indent="-171450">
            <a:spcAft>
              <a:spcPts val="300"/>
            </a:spcAft>
            <a:buFont typeface="Arial" panose="020B0604020202020204" pitchFamily="34" charset="0"/>
            <a:buChar char="•"/>
          </a:pPr>
          <a:r>
            <a:rPr lang="en-US" sz="1050" b="1">
              <a:solidFill>
                <a:schemeClr val="tx1"/>
              </a:solidFill>
            </a:rPr>
            <a:t>Giorgi</a:t>
          </a:r>
          <a:r>
            <a:rPr lang="en-US" sz="1050" b="1" baseline="0">
              <a:solidFill>
                <a:schemeClr val="tx1"/>
              </a:solidFill>
            </a:rPr>
            <a:t> Ghibradze, Levan Gelashvili, and </a:t>
          </a:r>
          <a:r>
            <a:rPr lang="en-US" sz="1050" b="1">
              <a:solidFill>
                <a:schemeClr val="tx1"/>
              </a:solidFill>
            </a:rPr>
            <a:t>Rusudan Kakhishvili </a:t>
          </a:r>
          <a:r>
            <a:rPr lang="en-US" sz="1050" b="0">
              <a:solidFill>
                <a:schemeClr val="tx1"/>
              </a:solidFill>
            </a:rPr>
            <a:t>from the</a:t>
          </a:r>
          <a:r>
            <a:rPr lang="en-US" sz="1050" b="0" baseline="0">
              <a:solidFill>
                <a:schemeClr val="tx1"/>
              </a:solidFill>
            </a:rPr>
            <a:t> Office of the State Security and Crisis Management Council</a:t>
          </a:r>
          <a:endParaRPr lang="en-US" sz="1050" b="0">
            <a:solidFill>
              <a:schemeClr val="tx1"/>
            </a:solidFill>
          </a:endParaRPr>
        </a:p>
        <a:p>
          <a:pPr marL="171450" indent="-171450">
            <a:spcAft>
              <a:spcPts val="300"/>
            </a:spcAft>
            <a:buFont typeface="Arial" panose="020B0604020202020204" pitchFamily="34" charset="0"/>
            <a:buChar char="•"/>
          </a:pPr>
          <a:r>
            <a:rPr lang="en-US" sz="1050" b="1">
              <a:solidFill>
                <a:schemeClr val="tx1"/>
              </a:solidFill>
            </a:rPr>
            <a:t>George Gaprindashvili </a:t>
          </a:r>
          <a:r>
            <a:rPr lang="en-US" sz="1050" b="0">
              <a:solidFill>
                <a:schemeClr val="tx1"/>
              </a:solidFill>
            </a:rPr>
            <a:t>from the Georgian National Environmental Agency</a:t>
          </a:r>
        </a:p>
        <a:p>
          <a:pPr marL="171450" indent="-171450">
            <a:spcAft>
              <a:spcPts val="300"/>
            </a:spcAft>
            <a:buFont typeface="Arial" panose="020B0604020202020204" pitchFamily="34" charset="0"/>
            <a:buChar char="•"/>
          </a:pPr>
          <a:r>
            <a:rPr lang="en-US" sz="1050" b="1">
              <a:solidFill>
                <a:schemeClr val="tx1"/>
              </a:solidFill>
            </a:rPr>
            <a:t>Dion Battersby and Paolo Isamu Zorat </a:t>
          </a:r>
          <a:r>
            <a:rPr lang="en-US" sz="1050" b="0">
              <a:solidFill>
                <a:schemeClr val="tx1"/>
              </a:solidFill>
            </a:rPr>
            <a:t>from People in Need</a:t>
          </a:r>
        </a:p>
        <a:p>
          <a:pPr marL="171450" indent="-171450">
            <a:spcAft>
              <a:spcPts val="300"/>
            </a:spcAft>
            <a:buFont typeface="Arial" panose="020B0604020202020204" pitchFamily="34" charset="0"/>
            <a:buChar char="•"/>
          </a:pPr>
          <a:r>
            <a:rPr lang="en-US" sz="1050" b="1">
              <a:solidFill>
                <a:schemeClr val="tx1"/>
              </a:solidFill>
            </a:rPr>
            <a:t>Vano Grigolashvili </a:t>
          </a:r>
          <a:r>
            <a:rPr lang="en-US" sz="1050" b="0">
              <a:solidFill>
                <a:schemeClr val="tx1"/>
              </a:solidFill>
            </a:rPr>
            <a:t>from the DRR Center at Association Rural Development for Future Georgia (RDFG)</a:t>
          </a:r>
        </a:p>
        <a:p>
          <a:pPr marL="171450" indent="-171450">
            <a:spcAft>
              <a:spcPts val="300"/>
            </a:spcAft>
            <a:buFont typeface="Arial" panose="020B0604020202020204" pitchFamily="34" charset="0"/>
            <a:buChar char="•"/>
          </a:pPr>
          <a:r>
            <a:rPr lang="en-US" sz="1050" b="1">
              <a:solidFill>
                <a:schemeClr val="tx1"/>
              </a:solidFill>
            </a:rPr>
            <a:t>Kakhaber Mamuladze, Tamar Kamkamidze, Gavntsa Zhgenti, Teona Navdarashvili and Mariam Bekuridze </a:t>
          </a:r>
          <a:r>
            <a:rPr lang="en-US" sz="1050" b="0">
              <a:solidFill>
                <a:schemeClr val="tx1"/>
              </a:solidFill>
            </a:rPr>
            <a:t>from the Georgia Red Cross Society</a:t>
          </a:r>
        </a:p>
        <a:p>
          <a:pPr marL="171450" indent="-171450">
            <a:spcAft>
              <a:spcPts val="300"/>
            </a:spcAft>
            <a:buFont typeface="Arial" panose="020B0604020202020204" pitchFamily="34" charset="0"/>
            <a:buChar char="•"/>
          </a:pPr>
          <a:endParaRPr lang="en-US" sz="1050" b="1">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18</xdr:col>
          <xdr:colOff>146050</xdr:colOff>
          <xdr:row>28</xdr:row>
          <xdr:rowOff>158750</xdr:rowOff>
        </xdr:from>
        <xdr:to>
          <xdr:col>20</xdr:col>
          <xdr:colOff>38100</xdr:colOff>
          <xdr:row>30</xdr:row>
          <xdr:rowOff>0</xdr:rowOff>
        </xdr:to>
        <xdr:sp macro="" textlink="">
          <xdr:nvSpPr>
            <xdr:cNvPr id="4134" name="Check Box 38" hidden="1">
              <a:extLst>
                <a:ext uri="{63B3BB69-23CF-44E3-9099-C40C66FF867C}">
                  <a14:compatExt spid="_x0000_s4134"/>
                </a:ext>
                <a:ext uri="{FF2B5EF4-FFF2-40B4-BE49-F238E27FC236}">
                  <a16:creationId xmlns:a16="http://schemas.microsoft.com/office/drawing/2014/main" id="{00000000-0008-0000-0100-000026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146050</xdr:colOff>
          <xdr:row>29</xdr:row>
          <xdr:rowOff>158750</xdr:rowOff>
        </xdr:from>
        <xdr:to>
          <xdr:col>20</xdr:col>
          <xdr:colOff>38100</xdr:colOff>
          <xdr:row>31</xdr:row>
          <xdr:rowOff>0</xdr:rowOff>
        </xdr:to>
        <xdr:sp macro="" textlink="">
          <xdr:nvSpPr>
            <xdr:cNvPr id="4138" name="Check Box 42" hidden="1">
              <a:extLst>
                <a:ext uri="{63B3BB69-23CF-44E3-9099-C40C66FF867C}">
                  <a14:compatExt spid="_x0000_s4138"/>
                </a:ext>
                <a:ext uri="{FF2B5EF4-FFF2-40B4-BE49-F238E27FC236}">
                  <a16:creationId xmlns:a16="http://schemas.microsoft.com/office/drawing/2014/main" id="{00000000-0008-0000-0100-00002A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146050</xdr:colOff>
          <xdr:row>31</xdr:row>
          <xdr:rowOff>158750</xdr:rowOff>
        </xdr:from>
        <xdr:to>
          <xdr:col>20</xdr:col>
          <xdr:colOff>38100</xdr:colOff>
          <xdr:row>33</xdr:row>
          <xdr:rowOff>6350</xdr:rowOff>
        </xdr:to>
        <xdr:sp macro="" textlink="">
          <xdr:nvSpPr>
            <xdr:cNvPr id="4139" name="Check Box 43" hidden="1">
              <a:extLst>
                <a:ext uri="{63B3BB69-23CF-44E3-9099-C40C66FF867C}">
                  <a14:compatExt spid="_x0000_s4139"/>
                </a:ext>
                <a:ext uri="{FF2B5EF4-FFF2-40B4-BE49-F238E27FC236}">
                  <a16:creationId xmlns:a16="http://schemas.microsoft.com/office/drawing/2014/main" id="{00000000-0008-0000-0100-00002B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146050</xdr:colOff>
          <xdr:row>32</xdr:row>
          <xdr:rowOff>158750</xdr:rowOff>
        </xdr:from>
        <xdr:to>
          <xdr:col>20</xdr:col>
          <xdr:colOff>38100</xdr:colOff>
          <xdr:row>34</xdr:row>
          <xdr:rowOff>6350</xdr:rowOff>
        </xdr:to>
        <xdr:sp macro="" textlink="">
          <xdr:nvSpPr>
            <xdr:cNvPr id="4140" name="Check Box 44" hidden="1">
              <a:extLst>
                <a:ext uri="{63B3BB69-23CF-44E3-9099-C40C66FF867C}">
                  <a14:compatExt spid="_x0000_s4140"/>
                </a:ext>
                <a:ext uri="{FF2B5EF4-FFF2-40B4-BE49-F238E27FC236}">
                  <a16:creationId xmlns:a16="http://schemas.microsoft.com/office/drawing/2014/main" id="{00000000-0008-0000-0100-00002C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146050</xdr:colOff>
          <xdr:row>33</xdr:row>
          <xdr:rowOff>158750</xdr:rowOff>
        </xdr:from>
        <xdr:to>
          <xdr:col>20</xdr:col>
          <xdr:colOff>38100</xdr:colOff>
          <xdr:row>35</xdr:row>
          <xdr:rowOff>6350</xdr:rowOff>
        </xdr:to>
        <xdr:sp macro="" textlink="">
          <xdr:nvSpPr>
            <xdr:cNvPr id="4141" name="Check Box 45" hidden="1">
              <a:extLst>
                <a:ext uri="{63B3BB69-23CF-44E3-9099-C40C66FF867C}">
                  <a14:compatExt spid="_x0000_s4141"/>
                </a:ext>
                <a:ext uri="{FF2B5EF4-FFF2-40B4-BE49-F238E27FC236}">
                  <a16:creationId xmlns:a16="http://schemas.microsoft.com/office/drawing/2014/main" id="{00000000-0008-0000-0100-00002D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146050</xdr:colOff>
          <xdr:row>34</xdr:row>
          <xdr:rowOff>158750</xdr:rowOff>
        </xdr:from>
        <xdr:to>
          <xdr:col>20</xdr:col>
          <xdr:colOff>38100</xdr:colOff>
          <xdr:row>36</xdr:row>
          <xdr:rowOff>6350</xdr:rowOff>
        </xdr:to>
        <xdr:sp macro="" textlink="">
          <xdr:nvSpPr>
            <xdr:cNvPr id="4142" name="Check Box 46" hidden="1">
              <a:extLst>
                <a:ext uri="{63B3BB69-23CF-44E3-9099-C40C66FF867C}">
                  <a14:compatExt spid="_x0000_s4142"/>
                </a:ext>
                <a:ext uri="{FF2B5EF4-FFF2-40B4-BE49-F238E27FC236}">
                  <a16:creationId xmlns:a16="http://schemas.microsoft.com/office/drawing/2014/main" id="{00000000-0008-0000-0100-00002E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146050</xdr:colOff>
          <xdr:row>35</xdr:row>
          <xdr:rowOff>158750</xdr:rowOff>
        </xdr:from>
        <xdr:to>
          <xdr:col>20</xdr:col>
          <xdr:colOff>38100</xdr:colOff>
          <xdr:row>37</xdr:row>
          <xdr:rowOff>6350</xdr:rowOff>
        </xdr:to>
        <xdr:sp macro="" textlink="">
          <xdr:nvSpPr>
            <xdr:cNvPr id="4143" name="Check Box 47" hidden="1">
              <a:extLst>
                <a:ext uri="{63B3BB69-23CF-44E3-9099-C40C66FF867C}">
                  <a14:compatExt spid="_x0000_s4143"/>
                </a:ext>
                <a:ext uri="{FF2B5EF4-FFF2-40B4-BE49-F238E27FC236}">
                  <a16:creationId xmlns:a16="http://schemas.microsoft.com/office/drawing/2014/main" id="{00000000-0008-0000-0100-00002F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158750</xdr:colOff>
          <xdr:row>24</xdr:row>
          <xdr:rowOff>158750</xdr:rowOff>
        </xdr:from>
        <xdr:to>
          <xdr:col>28</xdr:col>
          <xdr:colOff>0</xdr:colOff>
          <xdr:row>26</xdr:row>
          <xdr:rowOff>31750</xdr:rowOff>
        </xdr:to>
        <xdr:sp macro="" textlink="">
          <xdr:nvSpPr>
            <xdr:cNvPr id="4156" name="Check Box 60" hidden="1">
              <a:extLst>
                <a:ext uri="{63B3BB69-23CF-44E3-9099-C40C66FF867C}">
                  <a14:compatExt spid="_x0000_s4156"/>
                </a:ext>
                <a:ext uri="{FF2B5EF4-FFF2-40B4-BE49-F238E27FC236}">
                  <a16:creationId xmlns:a16="http://schemas.microsoft.com/office/drawing/2014/main" id="{00000000-0008-0000-0100-00003C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158750</xdr:colOff>
          <xdr:row>25</xdr:row>
          <xdr:rowOff>158750</xdr:rowOff>
        </xdr:from>
        <xdr:to>
          <xdr:col>28</xdr:col>
          <xdr:colOff>0</xdr:colOff>
          <xdr:row>27</xdr:row>
          <xdr:rowOff>6350</xdr:rowOff>
        </xdr:to>
        <xdr:sp macro="" textlink="">
          <xdr:nvSpPr>
            <xdr:cNvPr id="4157" name="Check Box 61" hidden="1">
              <a:extLst>
                <a:ext uri="{63B3BB69-23CF-44E3-9099-C40C66FF867C}">
                  <a14:compatExt spid="_x0000_s4157"/>
                </a:ext>
                <a:ext uri="{FF2B5EF4-FFF2-40B4-BE49-F238E27FC236}">
                  <a16:creationId xmlns:a16="http://schemas.microsoft.com/office/drawing/2014/main" id="{00000000-0008-0000-0100-00003D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158750</xdr:colOff>
          <xdr:row>26</xdr:row>
          <xdr:rowOff>158750</xdr:rowOff>
        </xdr:from>
        <xdr:to>
          <xdr:col>28</xdr:col>
          <xdr:colOff>0</xdr:colOff>
          <xdr:row>28</xdr:row>
          <xdr:rowOff>6350</xdr:rowOff>
        </xdr:to>
        <xdr:sp macro="" textlink="">
          <xdr:nvSpPr>
            <xdr:cNvPr id="4158" name="Check Box 62" hidden="1">
              <a:extLst>
                <a:ext uri="{63B3BB69-23CF-44E3-9099-C40C66FF867C}">
                  <a14:compatExt spid="_x0000_s4158"/>
                </a:ext>
                <a:ext uri="{FF2B5EF4-FFF2-40B4-BE49-F238E27FC236}">
                  <a16:creationId xmlns:a16="http://schemas.microsoft.com/office/drawing/2014/main" id="{00000000-0008-0000-0100-00003E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158750</xdr:colOff>
          <xdr:row>29</xdr:row>
          <xdr:rowOff>158750</xdr:rowOff>
        </xdr:from>
        <xdr:to>
          <xdr:col>28</xdr:col>
          <xdr:colOff>0</xdr:colOff>
          <xdr:row>31</xdr:row>
          <xdr:rowOff>0</xdr:rowOff>
        </xdr:to>
        <xdr:sp macro="" textlink="">
          <xdr:nvSpPr>
            <xdr:cNvPr id="4159" name="Check Box 63" hidden="1">
              <a:extLst>
                <a:ext uri="{63B3BB69-23CF-44E3-9099-C40C66FF867C}">
                  <a14:compatExt spid="_x0000_s4159"/>
                </a:ext>
                <a:ext uri="{FF2B5EF4-FFF2-40B4-BE49-F238E27FC236}">
                  <a16:creationId xmlns:a16="http://schemas.microsoft.com/office/drawing/2014/main" id="{00000000-0008-0000-0100-00003F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158750</xdr:colOff>
          <xdr:row>30</xdr:row>
          <xdr:rowOff>158750</xdr:rowOff>
        </xdr:from>
        <xdr:to>
          <xdr:col>28</xdr:col>
          <xdr:colOff>0</xdr:colOff>
          <xdr:row>32</xdr:row>
          <xdr:rowOff>6350</xdr:rowOff>
        </xdr:to>
        <xdr:sp macro="" textlink="">
          <xdr:nvSpPr>
            <xdr:cNvPr id="4160" name="Check Box 64" hidden="1">
              <a:extLst>
                <a:ext uri="{63B3BB69-23CF-44E3-9099-C40C66FF867C}">
                  <a14:compatExt spid="_x0000_s4160"/>
                </a:ext>
                <a:ext uri="{FF2B5EF4-FFF2-40B4-BE49-F238E27FC236}">
                  <a16:creationId xmlns:a16="http://schemas.microsoft.com/office/drawing/2014/main" id="{00000000-0008-0000-0100-000040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158750</xdr:colOff>
          <xdr:row>31</xdr:row>
          <xdr:rowOff>158750</xdr:rowOff>
        </xdr:from>
        <xdr:to>
          <xdr:col>28</xdr:col>
          <xdr:colOff>0</xdr:colOff>
          <xdr:row>33</xdr:row>
          <xdr:rowOff>6350</xdr:rowOff>
        </xdr:to>
        <xdr:sp macro="" textlink="">
          <xdr:nvSpPr>
            <xdr:cNvPr id="4161" name="Check Box 65" hidden="1">
              <a:extLst>
                <a:ext uri="{63B3BB69-23CF-44E3-9099-C40C66FF867C}">
                  <a14:compatExt spid="_x0000_s4161"/>
                </a:ext>
                <a:ext uri="{FF2B5EF4-FFF2-40B4-BE49-F238E27FC236}">
                  <a16:creationId xmlns:a16="http://schemas.microsoft.com/office/drawing/2014/main" id="{00000000-0008-0000-0100-000041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158750</xdr:colOff>
          <xdr:row>33</xdr:row>
          <xdr:rowOff>158750</xdr:rowOff>
        </xdr:from>
        <xdr:to>
          <xdr:col>28</xdr:col>
          <xdr:colOff>0</xdr:colOff>
          <xdr:row>35</xdr:row>
          <xdr:rowOff>6350</xdr:rowOff>
        </xdr:to>
        <xdr:sp macro="" textlink="">
          <xdr:nvSpPr>
            <xdr:cNvPr id="4162" name="Check Box 66" hidden="1">
              <a:extLst>
                <a:ext uri="{63B3BB69-23CF-44E3-9099-C40C66FF867C}">
                  <a14:compatExt spid="_x0000_s4162"/>
                </a:ext>
                <a:ext uri="{FF2B5EF4-FFF2-40B4-BE49-F238E27FC236}">
                  <a16:creationId xmlns:a16="http://schemas.microsoft.com/office/drawing/2014/main" id="{00000000-0008-0000-0100-000042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158750</xdr:colOff>
          <xdr:row>32</xdr:row>
          <xdr:rowOff>158750</xdr:rowOff>
        </xdr:from>
        <xdr:to>
          <xdr:col>28</xdr:col>
          <xdr:colOff>0</xdr:colOff>
          <xdr:row>34</xdr:row>
          <xdr:rowOff>6350</xdr:rowOff>
        </xdr:to>
        <xdr:sp macro="" textlink="">
          <xdr:nvSpPr>
            <xdr:cNvPr id="4163" name="Check Box 67" hidden="1">
              <a:extLst>
                <a:ext uri="{63B3BB69-23CF-44E3-9099-C40C66FF867C}">
                  <a14:compatExt spid="_x0000_s4163"/>
                </a:ext>
                <a:ext uri="{FF2B5EF4-FFF2-40B4-BE49-F238E27FC236}">
                  <a16:creationId xmlns:a16="http://schemas.microsoft.com/office/drawing/2014/main" id="{00000000-0008-0000-0100-000043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146050</xdr:colOff>
          <xdr:row>30</xdr:row>
          <xdr:rowOff>158750</xdr:rowOff>
        </xdr:from>
        <xdr:to>
          <xdr:col>20</xdr:col>
          <xdr:colOff>38100</xdr:colOff>
          <xdr:row>32</xdr:row>
          <xdr:rowOff>6350</xdr:rowOff>
        </xdr:to>
        <xdr:sp macro="" textlink="">
          <xdr:nvSpPr>
            <xdr:cNvPr id="4167" name="Check Box 71" hidden="1">
              <a:extLst>
                <a:ext uri="{63B3BB69-23CF-44E3-9099-C40C66FF867C}">
                  <a14:compatExt spid="_x0000_s4167"/>
                </a:ext>
                <a:ext uri="{FF2B5EF4-FFF2-40B4-BE49-F238E27FC236}">
                  <a16:creationId xmlns:a16="http://schemas.microsoft.com/office/drawing/2014/main" id="{00000000-0008-0000-0100-000047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495300</xdr:colOff>
          <xdr:row>91</xdr:row>
          <xdr:rowOff>31750</xdr:rowOff>
        </xdr:from>
        <xdr:to>
          <xdr:col>7</xdr:col>
          <xdr:colOff>349250</xdr:colOff>
          <xdr:row>92</xdr:row>
          <xdr:rowOff>0</xdr:rowOff>
        </xdr:to>
        <xdr:sp macro="" textlink="">
          <xdr:nvSpPr>
            <xdr:cNvPr id="4192" name="Check Box 96" hidden="1">
              <a:extLst>
                <a:ext uri="{63B3BB69-23CF-44E3-9099-C40C66FF867C}">
                  <a14:compatExt spid="_x0000_s4192"/>
                </a:ext>
                <a:ext uri="{FF2B5EF4-FFF2-40B4-BE49-F238E27FC236}">
                  <a16:creationId xmlns:a16="http://schemas.microsoft.com/office/drawing/2014/main" id="{00000000-0008-0000-0100-000060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304800</xdr:colOff>
          <xdr:row>91</xdr:row>
          <xdr:rowOff>31750</xdr:rowOff>
        </xdr:from>
        <xdr:to>
          <xdr:col>8</xdr:col>
          <xdr:colOff>0</xdr:colOff>
          <xdr:row>91</xdr:row>
          <xdr:rowOff>184150</xdr:rowOff>
        </xdr:to>
        <xdr:sp macro="" textlink="">
          <xdr:nvSpPr>
            <xdr:cNvPr id="4193" name="Check Box 97" hidden="1">
              <a:extLst>
                <a:ext uri="{63B3BB69-23CF-44E3-9099-C40C66FF867C}">
                  <a14:compatExt spid="_x0000_s4193"/>
                </a:ext>
                <a:ext uri="{FF2B5EF4-FFF2-40B4-BE49-F238E27FC236}">
                  <a16:creationId xmlns:a16="http://schemas.microsoft.com/office/drawing/2014/main" id="{00000000-0008-0000-0100-000061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184150</xdr:colOff>
          <xdr:row>95</xdr:row>
          <xdr:rowOff>0</xdr:rowOff>
        </xdr:from>
        <xdr:to>
          <xdr:col>5</xdr:col>
          <xdr:colOff>488950</xdr:colOff>
          <xdr:row>95</xdr:row>
          <xdr:rowOff>184150</xdr:rowOff>
        </xdr:to>
        <xdr:sp macro="" textlink="">
          <xdr:nvSpPr>
            <xdr:cNvPr id="4206" name="Option Button 110" hidden="1">
              <a:extLst>
                <a:ext uri="{63B3BB69-23CF-44E3-9099-C40C66FF867C}">
                  <a14:compatExt spid="_x0000_s4206"/>
                </a:ext>
                <a:ext uri="{FF2B5EF4-FFF2-40B4-BE49-F238E27FC236}">
                  <a16:creationId xmlns:a16="http://schemas.microsoft.com/office/drawing/2014/main" id="{00000000-0008-0000-0100-00006E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94</xdr:row>
          <xdr:rowOff>190500</xdr:rowOff>
        </xdr:from>
        <xdr:to>
          <xdr:col>6</xdr:col>
          <xdr:colOff>495300</xdr:colOff>
          <xdr:row>95</xdr:row>
          <xdr:rowOff>184150</xdr:rowOff>
        </xdr:to>
        <xdr:sp macro="" textlink="">
          <xdr:nvSpPr>
            <xdr:cNvPr id="4207" name="Option Button 111" hidden="1">
              <a:extLst>
                <a:ext uri="{63B3BB69-23CF-44E3-9099-C40C66FF867C}">
                  <a14:compatExt spid="_x0000_s4207"/>
                </a:ext>
                <a:ext uri="{FF2B5EF4-FFF2-40B4-BE49-F238E27FC236}">
                  <a16:creationId xmlns:a16="http://schemas.microsoft.com/office/drawing/2014/main" id="{00000000-0008-0000-0100-00006F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95</xdr:row>
          <xdr:rowOff>0</xdr:rowOff>
        </xdr:from>
        <xdr:to>
          <xdr:col>7</xdr:col>
          <xdr:colOff>571500</xdr:colOff>
          <xdr:row>95</xdr:row>
          <xdr:rowOff>184150</xdr:rowOff>
        </xdr:to>
        <xdr:sp macro="" textlink="">
          <xdr:nvSpPr>
            <xdr:cNvPr id="4208" name="Option Button 112" hidden="1">
              <a:extLst>
                <a:ext uri="{63B3BB69-23CF-44E3-9099-C40C66FF867C}">
                  <a14:compatExt spid="_x0000_s4208"/>
                </a:ext>
                <a:ext uri="{FF2B5EF4-FFF2-40B4-BE49-F238E27FC236}">
                  <a16:creationId xmlns:a16="http://schemas.microsoft.com/office/drawing/2014/main" id="{00000000-0008-0000-0100-000070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184150</xdr:colOff>
          <xdr:row>96</xdr:row>
          <xdr:rowOff>0</xdr:rowOff>
        </xdr:from>
        <xdr:to>
          <xdr:col>5</xdr:col>
          <xdr:colOff>488950</xdr:colOff>
          <xdr:row>97</xdr:row>
          <xdr:rowOff>0</xdr:rowOff>
        </xdr:to>
        <xdr:sp macro="" textlink="">
          <xdr:nvSpPr>
            <xdr:cNvPr id="4209" name="Option Button 113" hidden="1">
              <a:extLst>
                <a:ext uri="{63B3BB69-23CF-44E3-9099-C40C66FF867C}">
                  <a14:compatExt spid="_x0000_s4209"/>
                </a:ext>
                <a:ext uri="{FF2B5EF4-FFF2-40B4-BE49-F238E27FC236}">
                  <a16:creationId xmlns:a16="http://schemas.microsoft.com/office/drawing/2014/main" id="{00000000-0008-0000-0100-000071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95</xdr:row>
          <xdr:rowOff>184150</xdr:rowOff>
        </xdr:from>
        <xdr:to>
          <xdr:col>6</xdr:col>
          <xdr:colOff>495300</xdr:colOff>
          <xdr:row>96</xdr:row>
          <xdr:rowOff>184150</xdr:rowOff>
        </xdr:to>
        <xdr:sp macro="" textlink="">
          <xdr:nvSpPr>
            <xdr:cNvPr id="4210" name="Option Button 114" hidden="1">
              <a:extLst>
                <a:ext uri="{63B3BB69-23CF-44E3-9099-C40C66FF867C}">
                  <a14:compatExt spid="_x0000_s4210"/>
                </a:ext>
                <a:ext uri="{FF2B5EF4-FFF2-40B4-BE49-F238E27FC236}">
                  <a16:creationId xmlns:a16="http://schemas.microsoft.com/office/drawing/2014/main" id="{00000000-0008-0000-0100-000072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96</xdr:row>
          <xdr:rowOff>0</xdr:rowOff>
        </xdr:from>
        <xdr:to>
          <xdr:col>7</xdr:col>
          <xdr:colOff>571500</xdr:colOff>
          <xdr:row>97</xdr:row>
          <xdr:rowOff>0</xdr:rowOff>
        </xdr:to>
        <xdr:sp macro="" textlink="">
          <xdr:nvSpPr>
            <xdr:cNvPr id="4211" name="Option Button 115" hidden="1">
              <a:extLst>
                <a:ext uri="{63B3BB69-23CF-44E3-9099-C40C66FF867C}">
                  <a14:compatExt spid="_x0000_s4211"/>
                </a:ext>
                <a:ext uri="{FF2B5EF4-FFF2-40B4-BE49-F238E27FC236}">
                  <a16:creationId xmlns:a16="http://schemas.microsoft.com/office/drawing/2014/main" id="{00000000-0008-0000-0100-000073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184150</xdr:colOff>
          <xdr:row>97</xdr:row>
          <xdr:rowOff>0</xdr:rowOff>
        </xdr:from>
        <xdr:to>
          <xdr:col>5</xdr:col>
          <xdr:colOff>495300</xdr:colOff>
          <xdr:row>98</xdr:row>
          <xdr:rowOff>0</xdr:rowOff>
        </xdr:to>
        <xdr:sp macro="" textlink="">
          <xdr:nvSpPr>
            <xdr:cNvPr id="4212" name="Option Button 116" hidden="1">
              <a:extLst>
                <a:ext uri="{63B3BB69-23CF-44E3-9099-C40C66FF867C}">
                  <a14:compatExt spid="_x0000_s4212"/>
                </a:ext>
                <a:ext uri="{FF2B5EF4-FFF2-40B4-BE49-F238E27FC236}">
                  <a16:creationId xmlns:a16="http://schemas.microsoft.com/office/drawing/2014/main" id="{00000000-0008-0000-0100-000074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97</xdr:row>
          <xdr:rowOff>0</xdr:rowOff>
        </xdr:from>
        <xdr:to>
          <xdr:col>6</xdr:col>
          <xdr:colOff>495300</xdr:colOff>
          <xdr:row>98</xdr:row>
          <xdr:rowOff>0</xdr:rowOff>
        </xdr:to>
        <xdr:sp macro="" textlink="">
          <xdr:nvSpPr>
            <xdr:cNvPr id="4213" name="Option Button 117" hidden="1">
              <a:extLst>
                <a:ext uri="{63B3BB69-23CF-44E3-9099-C40C66FF867C}">
                  <a14:compatExt spid="_x0000_s4213"/>
                </a:ext>
                <a:ext uri="{FF2B5EF4-FFF2-40B4-BE49-F238E27FC236}">
                  <a16:creationId xmlns:a16="http://schemas.microsoft.com/office/drawing/2014/main" id="{00000000-0008-0000-0100-000075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97</xdr:row>
          <xdr:rowOff>0</xdr:rowOff>
        </xdr:from>
        <xdr:to>
          <xdr:col>7</xdr:col>
          <xdr:colOff>571500</xdr:colOff>
          <xdr:row>98</xdr:row>
          <xdr:rowOff>0</xdr:rowOff>
        </xdr:to>
        <xdr:sp macro="" textlink="">
          <xdr:nvSpPr>
            <xdr:cNvPr id="4214" name="Option Button 118" hidden="1">
              <a:extLst>
                <a:ext uri="{63B3BB69-23CF-44E3-9099-C40C66FF867C}">
                  <a14:compatExt spid="_x0000_s4214"/>
                </a:ext>
                <a:ext uri="{FF2B5EF4-FFF2-40B4-BE49-F238E27FC236}">
                  <a16:creationId xmlns:a16="http://schemas.microsoft.com/office/drawing/2014/main" id="{00000000-0008-0000-0100-000076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184150</xdr:colOff>
          <xdr:row>98</xdr:row>
          <xdr:rowOff>6350</xdr:rowOff>
        </xdr:from>
        <xdr:to>
          <xdr:col>6</xdr:col>
          <xdr:colOff>0</xdr:colOff>
          <xdr:row>99</xdr:row>
          <xdr:rowOff>6350</xdr:rowOff>
        </xdr:to>
        <xdr:sp macro="" textlink="">
          <xdr:nvSpPr>
            <xdr:cNvPr id="4215" name="Option Button 119" hidden="1">
              <a:extLst>
                <a:ext uri="{63B3BB69-23CF-44E3-9099-C40C66FF867C}">
                  <a14:compatExt spid="_x0000_s4215"/>
                </a:ext>
                <a:ext uri="{FF2B5EF4-FFF2-40B4-BE49-F238E27FC236}">
                  <a16:creationId xmlns:a16="http://schemas.microsoft.com/office/drawing/2014/main" id="{00000000-0008-0000-0100-000077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98</xdr:row>
          <xdr:rowOff>6350</xdr:rowOff>
        </xdr:from>
        <xdr:to>
          <xdr:col>6</xdr:col>
          <xdr:colOff>527050</xdr:colOff>
          <xdr:row>99</xdr:row>
          <xdr:rowOff>6350</xdr:rowOff>
        </xdr:to>
        <xdr:sp macro="" textlink="">
          <xdr:nvSpPr>
            <xdr:cNvPr id="4216" name="Option Button 120" hidden="1">
              <a:extLst>
                <a:ext uri="{63B3BB69-23CF-44E3-9099-C40C66FF867C}">
                  <a14:compatExt spid="_x0000_s4216"/>
                </a:ext>
                <a:ext uri="{FF2B5EF4-FFF2-40B4-BE49-F238E27FC236}">
                  <a16:creationId xmlns:a16="http://schemas.microsoft.com/office/drawing/2014/main" id="{00000000-0008-0000-0100-000078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98</xdr:row>
          <xdr:rowOff>6350</xdr:rowOff>
        </xdr:from>
        <xdr:to>
          <xdr:col>7</xdr:col>
          <xdr:colOff>603250</xdr:colOff>
          <xdr:row>99</xdr:row>
          <xdr:rowOff>6350</xdr:rowOff>
        </xdr:to>
        <xdr:sp macro="" textlink="">
          <xdr:nvSpPr>
            <xdr:cNvPr id="4217" name="Option Button 121" hidden="1">
              <a:extLst>
                <a:ext uri="{63B3BB69-23CF-44E3-9099-C40C66FF867C}">
                  <a14:compatExt spid="_x0000_s4217"/>
                </a:ext>
                <a:ext uri="{FF2B5EF4-FFF2-40B4-BE49-F238E27FC236}">
                  <a16:creationId xmlns:a16="http://schemas.microsoft.com/office/drawing/2014/main" id="{00000000-0008-0000-0100-000079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184150</xdr:colOff>
          <xdr:row>99</xdr:row>
          <xdr:rowOff>6350</xdr:rowOff>
        </xdr:from>
        <xdr:to>
          <xdr:col>6</xdr:col>
          <xdr:colOff>0</xdr:colOff>
          <xdr:row>100</xdr:row>
          <xdr:rowOff>6350</xdr:rowOff>
        </xdr:to>
        <xdr:sp macro="" textlink="">
          <xdr:nvSpPr>
            <xdr:cNvPr id="4218" name="Option Button 122" hidden="1">
              <a:extLst>
                <a:ext uri="{63B3BB69-23CF-44E3-9099-C40C66FF867C}">
                  <a14:compatExt spid="_x0000_s4218"/>
                </a:ext>
                <a:ext uri="{FF2B5EF4-FFF2-40B4-BE49-F238E27FC236}">
                  <a16:creationId xmlns:a16="http://schemas.microsoft.com/office/drawing/2014/main" id="{00000000-0008-0000-0100-00007A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99</xdr:row>
          <xdr:rowOff>6350</xdr:rowOff>
        </xdr:from>
        <xdr:to>
          <xdr:col>7</xdr:col>
          <xdr:colOff>6350</xdr:colOff>
          <xdr:row>100</xdr:row>
          <xdr:rowOff>6350</xdr:rowOff>
        </xdr:to>
        <xdr:sp macro="" textlink="">
          <xdr:nvSpPr>
            <xdr:cNvPr id="4219" name="Option Button 123" hidden="1">
              <a:extLst>
                <a:ext uri="{63B3BB69-23CF-44E3-9099-C40C66FF867C}">
                  <a14:compatExt spid="_x0000_s4219"/>
                </a:ext>
                <a:ext uri="{FF2B5EF4-FFF2-40B4-BE49-F238E27FC236}">
                  <a16:creationId xmlns:a16="http://schemas.microsoft.com/office/drawing/2014/main" id="{00000000-0008-0000-0100-00007B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99</xdr:row>
          <xdr:rowOff>6350</xdr:rowOff>
        </xdr:from>
        <xdr:to>
          <xdr:col>7</xdr:col>
          <xdr:colOff>603250</xdr:colOff>
          <xdr:row>100</xdr:row>
          <xdr:rowOff>6350</xdr:rowOff>
        </xdr:to>
        <xdr:sp macro="" textlink="">
          <xdr:nvSpPr>
            <xdr:cNvPr id="4220" name="Option Button 124" hidden="1">
              <a:extLst>
                <a:ext uri="{63B3BB69-23CF-44E3-9099-C40C66FF867C}">
                  <a14:compatExt spid="_x0000_s4220"/>
                </a:ext>
                <a:ext uri="{FF2B5EF4-FFF2-40B4-BE49-F238E27FC236}">
                  <a16:creationId xmlns:a16="http://schemas.microsoft.com/office/drawing/2014/main" id="{00000000-0008-0000-0100-00007C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184150</xdr:colOff>
          <xdr:row>100</xdr:row>
          <xdr:rowOff>6350</xdr:rowOff>
        </xdr:from>
        <xdr:to>
          <xdr:col>5</xdr:col>
          <xdr:colOff>488950</xdr:colOff>
          <xdr:row>101</xdr:row>
          <xdr:rowOff>6350</xdr:rowOff>
        </xdr:to>
        <xdr:sp macro="" textlink="">
          <xdr:nvSpPr>
            <xdr:cNvPr id="4221" name="Option Button 125" hidden="1">
              <a:extLst>
                <a:ext uri="{63B3BB69-23CF-44E3-9099-C40C66FF867C}">
                  <a14:compatExt spid="_x0000_s4221"/>
                </a:ext>
                <a:ext uri="{FF2B5EF4-FFF2-40B4-BE49-F238E27FC236}">
                  <a16:creationId xmlns:a16="http://schemas.microsoft.com/office/drawing/2014/main" id="{00000000-0008-0000-0100-00007D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100</xdr:row>
          <xdr:rowOff>6350</xdr:rowOff>
        </xdr:from>
        <xdr:to>
          <xdr:col>6</xdr:col>
          <xdr:colOff>495300</xdr:colOff>
          <xdr:row>101</xdr:row>
          <xdr:rowOff>6350</xdr:rowOff>
        </xdr:to>
        <xdr:sp macro="" textlink="">
          <xdr:nvSpPr>
            <xdr:cNvPr id="4222" name="Option Button 126" hidden="1">
              <a:extLst>
                <a:ext uri="{63B3BB69-23CF-44E3-9099-C40C66FF867C}">
                  <a14:compatExt spid="_x0000_s4222"/>
                </a:ext>
                <a:ext uri="{FF2B5EF4-FFF2-40B4-BE49-F238E27FC236}">
                  <a16:creationId xmlns:a16="http://schemas.microsoft.com/office/drawing/2014/main" id="{00000000-0008-0000-0100-00007E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100</xdr:row>
          <xdr:rowOff>6350</xdr:rowOff>
        </xdr:from>
        <xdr:to>
          <xdr:col>7</xdr:col>
          <xdr:colOff>571500</xdr:colOff>
          <xdr:row>101</xdr:row>
          <xdr:rowOff>6350</xdr:rowOff>
        </xdr:to>
        <xdr:sp macro="" textlink="">
          <xdr:nvSpPr>
            <xdr:cNvPr id="4223" name="Option Button 127" hidden="1">
              <a:extLst>
                <a:ext uri="{63B3BB69-23CF-44E3-9099-C40C66FF867C}">
                  <a14:compatExt spid="_x0000_s4223"/>
                </a:ext>
                <a:ext uri="{FF2B5EF4-FFF2-40B4-BE49-F238E27FC236}">
                  <a16:creationId xmlns:a16="http://schemas.microsoft.com/office/drawing/2014/main" id="{00000000-0008-0000-0100-00007F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44450</xdr:colOff>
          <xdr:row>94</xdr:row>
          <xdr:rowOff>184150</xdr:rowOff>
        </xdr:from>
        <xdr:to>
          <xdr:col>6</xdr:col>
          <xdr:colOff>571500</xdr:colOff>
          <xdr:row>101</xdr:row>
          <xdr:rowOff>6350</xdr:rowOff>
        </xdr:to>
        <xdr:sp macro="" textlink="">
          <xdr:nvSpPr>
            <xdr:cNvPr id="4225" name="Group Box 129" hidden="1">
              <a:extLst>
                <a:ext uri="{63B3BB69-23CF-44E3-9099-C40C66FF867C}">
                  <a14:compatExt spid="_x0000_s4225"/>
                </a:ext>
                <a:ext uri="{FF2B5EF4-FFF2-40B4-BE49-F238E27FC236}">
                  <a16:creationId xmlns:a16="http://schemas.microsoft.com/office/drawing/2014/main" id="{00000000-0008-0000-0100-000081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94</xdr:row>
          <xdr:rowOff>184150</xdr:rowOff>
        </xdr:from>
        <xdr:to>
          <xdr:col>7</xdr:col>
          <xdr:colOff>488950</xdr:colOff>
          <xdr:row>101</xdr:row>
          <xdr:rowOff>6350</xdr:rowOff>
        </xdr:to>
        <xdr:sp macro="" textlink="">
          <xdr:nvSpPr>
            <xdr:cNvPr id="4226" name="Group Box 130" hidden="1">
              <a:extLst>
                <a:ext uri="{63B3BB69-23CF-44E3-9099-C40C66FF867C}">
                  <a14:compatExt spid="_x0000_s4226"/>
                </a:ext>
                <a:ext uri="{FF2B5EF4-FFF2-40B4-BE49-F238E27FC236}">
                  <a16:creationId xmlns:a16="http://schemas.microsoft.com/office/drawing/2014/main" id="{00000000-0008-0000-0100-000082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xdr:from>
      <xdr:col>2</xdr:col>
      <xdr:colOff>29470</xdr:colOff>
      <xdr:row>1</xdr:row>
      <xdr:rowOff>109904</xdr:rowOff>
    </xdr:from>
    <xdr:to>
      <xdr:col>27</xdr:col>
      <xdr:colOff>662214</xdr:colOff>
      <xdr:row>1</xdr:row>
      <xdr:rowOff>427404</xdr:rowOff>
    </xdr:to>
    <xdr:grpSp>
      <xdr:nvGrpSpPr>
        <xdr:cNvPr id="11" name="Group 10">
          <a:extLst>
            <a:ext uri="{FF2B5EF4-FFF2-40B4-BE49-F238E27FC236}">
              <a16:creationId xmlns:a16="http://schemas.microsoft.com/office/drawing/2014/main" id="{00000000-0008-0000-0100-00000B000000}"/>
            </a:ext>
          </a:extLst>
        </xdr:cNvPr>
        <xdr:cNvGrpSpPr/>
      </xdr:nvGrpSpPr>
      <xdr:grpSpPr>
        <a:xfrm>
          <a:off x="332859" y="1224682"/>
          <a:ext cx="11749477" cy="317500"/>
          <a:chOff x="249603" y="109904"/>
          <a:chExt cx="14368501" cy="317500"/>
        </a:xfrm>
      </xdr:grpSpPr>
      <xdr:pic>
        <xdr:nvPicPr>
          <xdr:cNvPr id="63" name="Picture 62">
            <a:extLst>
              <a:ext uri="{FF2B5EF4-FFF2-40B4-BE49-F238E27FC236}">
                <a16:creationId xmlns:a16="http://schemas.microsoft.com/office/drawing/2014/main" id="{00000000-0008-0000-0100-00003F000000}"/>
              </a:ext>
            </a:extLst>
          </xdr:cNvPr>
          <xdr:cNvPicPr>
            <a:picLocks noChangeAspect="1"/>
          </xdr:cNvPicPr>
        </xdr:nvPicPr>
        <xdr:blipFill>
          <a:blip xmlns:r="http://schemas.openxmlformats.org/officeDocument/2006/relationships" r:embed="rId1"/>
          <a:stretch>
            <a:fillRect/>
          </a:stretch>
        </xdr:blipFill>
        <xdr:spPr>
          <a:xfrm>
            <a:off x="249603" y="109904"/>
            <a:ext cx="1676469" cy="317500"/>
          </a:xfrm>
          <a:prstGeom prst="rect">
            <a:avLst/>
          </a:prstGeom>
        </xdr:spPr>
      </xdr:pic>
      <xdr:cxnSp macro="">
        <xdr:nvCxnSpPr>
          <xdr:cNvPr id="10" name="Straight Connector 9">
            <a:extLst>
              <a:ext uri="{FF2B5EF4-FFF2-40B4-BE49-F238E27FC236}">
                <a16:creationId xmlns:a16="http://schemas.microsoft.com/office/drawing/2014/main" id="{00000000-0008-0000-0100-00000A000000}"/>
              </a:ext>
            </a:extLst>
          </xdr:cNvPr>
          <xdr:cNvCxnSpPr/>
        </xdr:nvCxnSpPr>
        <xdr:spPr>
          <a:xfrm>
            <a:off x="2019931" y="266700"/>
            <a:ext cx="12598173" cy="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mc:AlternateContent xmlns:mc="http://schemas.openxmlformats.org/markup-compatibility/2006">
    <mc:Choice xmlns:a14="http://schemas.microsoft.com/office/drawing/2010/main" Requires="a14">
      <xdr:twoCellAnchor editAs="oneCell">
        <xdr:from>
          <xdr:col>1</xdr:col>
          <xdr:colOff>184150</xdr:colOff>
          <xdr:row>57</xdr:row>
          <xdr:rowOff>38100</xdr:rowOff>
        </xdr:from>
        <xdr:to>
          <xdr:col>3</xdr:col>
          <xdr:colOff>234950</xdr:colOff>
          <xdr:row>58</xdr:row>
          <xdr:rowOff>69850</xdr:rowOff>
        </xdr:to>
        <xdr:sp macro="" textlink="">
          <xdr:nvSpPr>
            <xdr:cNvPr id="4228" name="Check Box 132" hidden="1">
              <a:extLst>
                <a:ext uri="{63B3BB69-23CF-44E3-9099-C40C66FF867C}">
                  <a14:compatExt spid="_x0000_s4228"/>
                </a:ext>
                <a:ext uri="{FF2B5EF4-FFF2-40B4-BE49-F238E27FC236}">
                  <a16:creationId xmlns:a16="http://schemas.microsoft.com/office/drawing/2014/main" id="{00000000-0008-0000-0100-000084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Individuals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44450</xdr:colOff>
          <xdr:row>57</xdr:row>
          <xdr:rowOff>38100</xdr:rowOff>
        </xdr:from>
        <xdr:to>
          <xdr:col>5</xdr:col>
          <xdr:colOff>374650</xdr:colOff>
          <xdr:row>58</xdr:row>
          <xdr:rowOff>69850</xdr:rowOff>
        </xdr:to>
        <xdr:sp macro="" textlink="">
          <xdr:nvSpPr>
            <xdr:cNvPr id="4229" name="Check Box 133" hidden="1">
              <a:extLst>
                <a:ext uri="{63B3BB69-23CF-44E3-9099-C40C66FF867C}">
                  <a14:compatExt spid="_x0000_s4229"/>
                </a:ext>
                <a:ext uri="{FF2B5EF4-FFF2-40B4-BE49-F238E27FC236}">
                  <a16:creationId xmlns:a16="http://schemas.microsoft.com/office/drawing/2014/main" id="{00000000-0008-0000-0100-000085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Communities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222250</xdr:colOff>
          <xdr:row>57</xdr:row>
          <xdr:rowOff>38100</xdr:rowOff>
        </xdr:from>
        <xdr:to>
          <xdr:col>9</xdr:col>
          <xdr:colOff>82550</xdr:colOff>
          <xdr:row>58</xdr:row>
          <xdr:rowOff>38100</xdr:rowOff>
        </xdr:to>
        <xdr:sp macro="" textlink="">
          <xdr:nvSpPr>
            <xdr:cNvPr id="4230" name="Check Box 134" hidden="1">
              <a:extLst>
                <a:ext uri="{63B3BB69-23CF-44E3-9099-C40C66FF867C}">
                  <a14:compatExt spid="_x0000_s4230"/>
                </a:ext>
                <a:ext uri="{FF2B5EF4-FFF2-40B4-BE49-F238E27FC236}">
                  <a16:creationId xmlns:a16="http://schemas.microsoft.com/office/drawing/2014/main" id="{00000000-0008-0000-0100-000086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Institutions/Organizations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381000</xdr:colOff>
          <xdr:row>57</xdr:row>
          <xdr:rowOff>38100</xdr:rowOff>
        </xdr:from>
        <xdr:to>
          <xdr:col>12</xdr:col>
          <xdr:colOff>0</xdr:colOff>
          <xdr:row>58</xdr:row>
          <xdr:rowOff>69850</xdr:rowOff>
        </xdr:to>
        <xdr:sp macro="" textlink="">
          <xdr:nvSpPr>
            <xdr:cNvPr id="4231" name="Check Box 135" hidden="1">
              <a:extLst>
                <a:ext uri="{63B3BB69-23CF-44E3-9099-C40C66FF867C}">
                  <a14:compatExt spid="_x0000_s4231"/>
                </a:ext>
                <a:ext uri="{FF2B5EF4-FFF2-40B4-BE49-F238E27FC236}">
                  <a16:creationId xmlns:a16="http://schemas.microsoft.com/office/drawing/2014/main" id="{00000000-0008-0000-0100-000087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Systemic</a:t>
              </a:r>
            </a:p>
          </xdr:txBody>
        </xdr:sp>
        <xdr:clientData fLocksWithSheet="0"/>
      </xdr:twoCellAnchor>
    </mc:Choice>
    <mc:Fallback/>
  </mc:AlternateContent>
  <xdr:twoCellAnchor>
    <xdr:from>
      <xdr:col>18</xdr:col>
      <xdr:colOff>228422</xdr:colOff>
      <xdr:row>62</xdr:row>
      <xdr:rowOff>109311</xdr:rowOff>
    </xdr:from>
    <xdr:to>
      <xdr:col>21</xdr:col>
      <xdr:colOff>156661</xdr:colOff>
      <xdr:row>62</xdr:row>
      <xdr:rowOff>109311</xdr:rowOff>
    </xdr:to>
    <xdr:cxnSp macro="">
      <xdr:nvCxnSpPr>
        <xdr:cNvPr id="12" name="Straight Arrow Connector 11">
          <a:extLst>
            <a:ext uri="{FF2B5EF4-FFF2-40B4-BE49-F238E27FC236}">
              <a16:creationId xmlns:a16="http://schemas.microsoft.com/office/drawing/2014/main" id="{00000000-0008-0000-0100-00000C000000}"/>
            </a:ext>
          </a:extLst>
        </xdr:cNvPr>
        <xdr:cNvCxnSpPr/>
      </xdr:nvCxnSpPr>
      <xdr:spPr>
        <a:xfrm>
          <a:off x="7324547" y="13539561"/>
          <a:ext cx="728339" cy="0"/>
        </a:xfrm>
        <a:prstGeom prst="straightConnector1">
          <a:avLst/>
        </a:prstGeom>
        <a:ln>
          <a:solidFill>
            <a:schemeClr val="accent6">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172955</xdr:colOff>
      <xdr:row>76</xdr:row>
      <xdr:rowOff>101193</xdr:rowOff>
    </xdr:from>
    <xdr:to>
      <xdr:col>21</xdr:col>
      <xdr:colOff>174028</xdr:colOff>
      <xdr:row>76</xdr:row>
      <xdr:rowOff>101193</xdr:rowOff>
    </xdr:to>
    <xdr:cxnSp macro="">
      <xdr:nvCxnSpPr>
        <xdr:cNvPr id="72" name="Straight Arrow Connector 71">
          <a:extLst>
            <a:ext uri="{FF2B5EF4-FFF2-40B4-BE49-F238E27FC236}">
              <a16:creationId xmlns:a16="http://schemas.microsoft.com/office/drawing/2014/main" id="{00000000-0008-0000-0100-000048000000}"/>
            </a:ext>
          </a:extLst>
        </xdr:cNvPr>
        <xdr:cNvCxnSpPr/>
      </xdr:nvCxnSpPr>
      <xdr:spPr>
        <a:xfrm>
          <a:off x="7269080" y="16207968"/>
          <a:ext cx="801173" cy="0"/>
        </a:xfrm>
        <a:prstGeom prst="straightConnector1">
          <a:avLst/>
        </a:prstGeom>
        <a:ln>
          <a:solidFill>
            <a:schemeClr val="accent6">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25</xdr:col>
          <xdr:colOff>336550</xdr:colOff>
          <xdr:row>91</xdr:row>
          <xdr:rowOff>31750</xdr:rowOff>
        </xdr:from>
        <xdr:to>
          <xdr:col>26</xdr:col>
          <xdr:colOff>260350</xdr:colOff>
          <xdr:row>91</xdr:row>
          <xdr:rowOff>184150</xdr:rowOff>
        </xdr:to>
        <xdr:sp macro="" textlink="">
          <xdr:nvSpPr>
            <xdr:cNvPr id="4241" name="Check Box 145" hidden="1">
              <a:extLst>
                <a:ext uri="{63B3BB69-23CF-44E3-9099-C40C66FF867C}">
                  <a14:compatExt spid="_x0000_s4241"/>
                </a:ext>
                <a:ext uri="{FF2B5EF4-FFF2-40B4-BE49-F238E27FC236}">
                  <a16:creationId xmlns:a16="http://schemas.microsoft.com/office/drawing/2014/main" id="{00000000-0008-0000-0100-000091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26</xdr:col>
          <xdr:colOff>114300</xdr:colOff>
          <xdr:row>91</xdr:row>
          <xdr:rowOff>0</xdr:rowOff>
        </xdr:from>
        <xdr:to>
          <xdr:col>27</xdr:col>
          <xdr:colOff>184150</xdr:colOff>
          <xdr:row>92</xdr:row>
          <xdr:rowOff>31750</xdr:rowOff>
        </xdr:to>
        <xdr:sp macro="" textlink="">
          <xdr:nvSpPr>
            <xdr:cNvPr id="4242" name="Check Box 146" hidden="1">
              <a:extLst>
                <a:ext uri="{63B3BB69-23CF-44E3-9099-C40C66FF867C}">
                  <a14:compatExt spid="_x0000_s4242"/>
                </a:ext>
                <a:ext uri="{FF2B5EF4-FFF2-40B4-BE49-F238E27FC236}">
                  <a16:creationId xmlns:a16="http://schemas.microsoft.com/office/drawing/2014/main" id="{00000000-0008-0000-0100-000092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91</xdr:row>
          <xdr:rowOff>31750</xdr:rowOff>
        </xdr:from>
        <xdr:to>
          <xdr:col>27</xdr:col>
          <xdr:colOff>565150</xdr:colOff>
          <xdr:row>91</xdr:row>
          <xdr:rowOff>184150</xdr:rowOff>
        </xdr:to>
        <xdr:sp macro="" textlink="">
          <xdr:nvSpPr>
            <xdr:cNvPr id="4243" name="Check Box 147" hidden="1">
              <a:extLst>
                <a:ext uri="{63B3BB69-23CF-44E3-9099-C40C66FF867C}">
                  <a14:compatExt spid="_x0000_s4243"/>
                </a:ext>
                <a:ext uri="{FF2B5EF4-FFF2-40B4-BE49-F238E27FC236}">
                  <a16:creationId xmlns:a16="http://schemas.microsoft.com/office/drawing/2014/main" id="{00000000-0008-0000-0100-000093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Unsure</a:t>
              </a:r>
            </a:p>
          </xdr:txBody>
        </xdr:sp>
        <xdr:clientData fLocksWithSheet="0"/>
      </xdr:twoCellAnchor>
    </mc:Choice>
    <mc:Fallback/>
  </mc:AlternateContent>
  <xdr:twoCellAnchor>
    <xdr:from>
      <xdr:col>16</xdr:col>
      <xdr:colOff>0</xdr:colOff>
      <xdr:row>45</xdr:row>
      <xdr:rowOff>117232</xdr:rowOff>
    </xdr:from>
    <xdr:to>
      <xdr:col>16</xdr:col>
      <xdr:colOff>225085</xdr:colOff>
      <xdr:row>46</xdr:row>
      <xdr:rowOff>0</xdr:rowOff>
    </xdr:to>
    <xdr:sp macro="" textlink="">
      <xdr:nvSpPr>
        <xdr:cNvPr id="66" name="Triangle 65">
          <a:extLst>
            <a:ext uri="{FF2B5EF4-FFF2-40B4-BE49-F238E27FC236}">
              <a16:creationId xmlns:a16="http://schemas.microsoft.com/office/drawing/2014/main" id="{00000000-0008-0000-0100-000042000000}"/>
            </a:ext>
          </a:extLst>
        </xdr:cNvPr>
        <xdr:cNvSpPr/>
      </xdr:nvSpPr>
      <xdr:spPr>
        <a:xfrm rot="10800000">
          <a:off x="6828692" y="9026770"/>
          <a:ext cx="225085" cy="117231"/>
        </a:xfrm>
        <a:prstGeom prst="triangle">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5</xdr:col>
      <xdr:colOff>0</xdr:colOff>
      <xdr:row>46</xdr:row>
      <xdr:rowOff>21781</xdr:rowOff>
    </xdr:from>
    <xdr:to>
      <xdr:col>25</xdr:col>
      <xdr:colOff>244231</xdr:colOff>
      <xdr:row>46</xdr:row>
      <xdr:rowOff>119811</xdr:rowOff>
    </xdr:to>
    <xdr:grpSp>
      <xdr:nvGrpSpPr>
        <xdr:cNvPr id="2" name="Group 1">
          <a:extLst>
            <a:ext uri="{FF2B5EF4-FFF2-40B4-BE49-F238E27FC236}">
              <a16:creationId xmlns:a16="http://schemas.microsoft.com/office/drawing/2014/main" id="{00000000-0008-0000-0100-000002000000}"/>
            </a:ext>
          </a:extLst>
        </xdr:cNvPr>
        <xdr:cNvGrpSpPr/>
      </xdr:nvGrpSpPr>
      <xdr:grpSpPr>
        <a:xfrm>
          <a:off x="1968500" y="10322892"/>
          <a:ext cx="8456898" cy="98030"/>
          <a:chOff x="2237154" y="9056077"/>
          <a:chExt cx="9525000" cy="97692"/>
        </a:xfrm>
      </xdr:grpSpPr>
      <xdr:sp macro="" textlink="">
        <xdr:nvSpPr>
          <xdr:cNvPr id="70" name="Triangle 69">
            <a:extLst>
              <a:ext uri="{FF2B5EF4-FFF2-40B4-BE49-F238E27FC236}">
                <a16:creationId xmlns:a16="http://schemas.microsoft.com/office/drawing/2014/main" id="{00000000-0008-0000-0100-000046000000}"/>
              </a:ext>
            </a:extLst>
          </xdr:cNvPr>
          <xdr:cNvSpPr/>
        </xdr:nvSpPr>
        <xdr:spPr>
          <a:xfrm rot="10800000">
            <a:off x="6828690" y="9056077"/>
            <a:ext cx="244231" cy="97692"/>
          </a:xfrm>
          <a:prstGeom prst="triangle">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73" name="Triangle 72">
            <a:extLst>
              <a:ext uri="{FF2B5EF4-FFF2-40B4-BE49-F238E27FC236}">
                <a16:creationId xmlns:a16="http://schemas.microsoft.com/office/drawing/2014/main" id="{00000000-0008-0000-0100-000049000000}"/>
              </a:ext>
            </a:extLst>
          </xdr:cNvPr>
          <xdr:cNvSpPr/>
        </xdr:nvSpPr>
        <xdr:spPr>
          <a:xfrm rot="10800000">
            <a:off x="2237154" y="9056077"/>
            <a:ext cx="244231" cy="97692"/>
          </a:xfrm>
          <a:prstGeom prst="triangle">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74" name="Triangle 73">
            <a:extLst>
              <a:ext uri="{FF2B5EF4-FFF2-40B4-BE49-F238E27FC236}">
                <a16:creationId xmlns:a16="http://schemas.microsoft.com/office/drawing/2014/main" id="{00000000-0008-0000-0100-00004A000000}"/>
              </a:ext>
            </a:extLst>
          </xdr:cNvPr>
          <xdr:cNvSpPr/>
        </xdr:nvSpPr>
        <xdr:spPr>
          <a:xfrm rot="10800000">
            <a:off x="11517923" y="9056077"/>
            <a:ext cx="244231" cy="97692"/>
          </a:xfrm>
          <a:prstGeom prst="triangle">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xdr:from>
      <xdr:col>6</xdr:col>
      <xdr:colOff>244231</xdr:colOff>
      <xdr:row>86</xdr:row>
      <xdr:rowOff>22134</xdr:rowOff>
    </xdr:from>
    <xdr:to>
      <xdr:col>23</xdr:col>
      <xdr:colOff>293078</xdr:colOff>
      <xdr:row>86</xdr:row>
      <xdr:rowOff>126419</xdr:rowOff>
    </xdr:to>
    <xdr:grpSp>
      <xdr:nvGrpSpPr>
        <xdr:cNvPr id="77" name="Group 76">
          <a:extLst>
            <a:ext uri="{FF2B5EF4-FFF2-40B4-BE49-F238E27FC236}">
              <a16:creationId xmlns:a16="http://schemas.microsoft.com/office/drawing/2014/main" id="{00000000-0008-0000-0100-00004D000000}"/>
            </a:ext>
          </a:extLst>
        </xdr:cNvPr>
        <xdr:cNvGrpSpPr/>
      </xdr:nvGrpSpPr>
      <xdr:grpSpPr>
        <a:xfrm>
          <a:off x="2833620" y="18528856"/>
          <a:ext cx="6455291" cy="104285"/>
          <a:chOff x="3126154" y="9056077"/>
          <a:chExt cx="7307385" cy="97692"/>
        </a:xfrm>
      </xdr:grpSpPr>
      <xdr:sp macro="" textlink="">
        <xdr:nvSpPr>
          <xdr:cNvPr id="78" name="Triangle 77">
            <a:extLst>
              <a:ext uri="{FF2B5EF4-FFF2-40B4-BE49-F238E27FC236}">
                <a16:creationId xmlns:a16="http://schemas.microsoft.com/office/drawing/2014/main" id="{00000000-0008-0000-0100-00004E000000}"/>
              </a:ext>
            </a:extLst>
          </xdr:cNvPr>
          <xdr:cNvSpPr/>
        </xdr:nvSpPr>
        <xdr:spPr>
          <a:xfrm rot="10800000">
            <a:off x="3126154" y="9056077"/>
            <a:ext cx="244231" cy="97692"/>
          </a:xfrm>
          <a:prstGeom prst="triangle">
            <a:avLst/>
          </a:prstGeom>
          <a:solidFill>
            <a:srgbClr val="D7E4D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79" name="Triangle 78">
            <a:extLst>
              <a:ext uri="{FF2B5EF4-FFF2-40B4-BE49-F238E27FC236}">
                <a16:creationId xmlns:a16="http://schemas.microsoft.com/office/drawing/2014/main" id="{00000000-0008-0000-0100-00004F000000}"/>
              </a:ext>
            </a:extLst>
          </xdr:cNvPr>
          <xdr:cNvSpPr/>
        </xdr:nvSpPr>
        <xdr:spPr>
          <a:xfrm rot="10800000">
            <a:off x="10189308" y="9056077"/>
            <a:ext cx="244231" cy="97692"/>
          </a:xfrm>
          <a:prstGeom prst="triangle">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xdr:from>
      <xdr:col>3</xdr:col>
      <xdr:colOff>160580</xdr:colOff>
      <xdr:row>13</xdr:row>
      <xdr:rowOff>178607</xdr:rowOff>
    </xdr:from>
    <xdr:to>
      <xdr:col>10</xdr:col>
      <xdr:colOff>13061</xdr:colOff>
      <xdr:row>13</xdr:row>
      <xdr:rowOff>520700</xdr:rowOff>
    </xdr:to>
    <xdr:sp macro="" textlink="">
      <xdr:nvSpPr>
        <xdr:cNvPr id="8" name="TextBox 7">
          <a:extLst>
            <a:ext uri="{FF2B5EF4-FFF2-40B4-BE49-F238E27FC236}">
              <a16:creationId xmlns:a16="http://schemas.microsoft.com/office/drawing/2014/main" id="{00000000-0008-0000-0100-000008000000}"/>
            </a:ext>
          </a:extLst>
        </xdr:cNvPr>
        <xdr:cNvSpPr txBox="1"/>
      </xdr:nvSpPr>
      <xdr:spPr>
        <a:xfrm>
          <a:off x="1163880" y="2934507"/>
          <a:ext cx="3421181" cy="3420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solidFill>
                <a:schemeClr val="bg1"/>
              </a:solidFill>
            </a:rPr>
            <a:t>TECH ALIGNMENT</a:t>
          </a:r>
        </a:p>
      </xdr:txBody>
    </xdr:sp>
    <xdr:clientData/>
  </xdr:twoCellAnchor>
  <xdr:twoCellAnchor>
    <xdr:from>
      <xdr:col>5</xdr:col>
      <xdr:colOff>0</xdr:colOff>
      <xdr:row>11</xdr:row>
      <xdr:rowOff>182995</xdr:rowOff>
    </xdr:from>
    <xdr:to>
      <xdr:col>25</xdr:col>
      <xdr:colOff>244231</xdr:colOff>
      <xdr:row>12</xdr:row>
      <xdr:rowOff>93084</xdr:rowOff>
    </xdr:to>
    <xdr:grpSp>
      <xdr:nvGrpSpPr>
        <xdr:cNvPr id="83" name="Group 82">
          <a:extLst>
            <a:ext uri="{FF2B5EF4-FFF2-40B4-BE49-F238E27FC236}">
              <a16:creationId xmlns:a16="http://schemas.microsoft.com/office/drawing/2014/main" id="{00000000-0008-0000-0100-000053000000}"/>
            </a:ext>
          </a:extLst>
        </xdr:cNvPr>
        <xdr:cNvGrpSpPr/>
      </xdr:nvGrpSpPr>
      <xdr:grpSpPr>
        <a:xfrm>
          <a:off x="1968500" y="3414439"/>
          <a:ext cx="8456898" cy="93534"/>
          <a:chOff x="2237154" y="9056077"/>
          <a:chExt cx="9525000" cy="97692"/>
        </a:xfrm>
      </xdr:grpSpPr>
      <xdr:sp macro="" textlink="">
        <xdr:nvSpPr>
          <xdr:cNvPr id="84" name="Triangle 83">
            <a:extLst>
              <a:ext uri="{FF2B5EF4-FFF2-40B4-BE49-F238E27FC236}">
                <a16:creationId xmlns:a16="http://schemas.microsoft.com/office/drawing/2014/main" id="{00000000-0008-0000-0100-000054000000}"/>
              </a:ext>
            </a:extLst>
          </xdr:cNvPr>
          <xdr:cNvSpPr/>
        </xdr:nvSpPr>
        <xdr:spPr>
          <a:xfrm rot="10800000">
            <a:off x="6828690" y="9056077"/>
            <a:ext cx="244231" cy="97692"/>
          </a:xfrm>
          <a:prstGeom prst="triangle">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85" name="Triangle 84">
            <a:extLst>
              <a:ext uri="{FF2B5EF4-FFF2-40B4-BE49-F238E27FC236}">
                <a16:creationId xmlns:a16="http://schemas.microsoft.com/office/drawing/2014/main" id="{00000000-0008-0000-0100-000055000000}"/>
              </a:ext>
            </a:extLst>
          </xdr:cNvPr>
          <xdr:cNvSpPr/>
        </xdr:nvSpPr>
        <xdr:spPr>
          <a:xfrm rot="10800000">
            <a:off x="2237154" y="9056077"/>
            <a:ext cx="244231" cy="97692"/>
          </a:xfrm>
          <a:prstGeom prst="triangle">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86" name="Triangle 85">
            <a:extLst>
              <a:ext uri="{FF2B5EF4-FFF2-40B4-BE49-F238E27FC236}">
                <a16:creationId xmlns:a16="http://schemas.microsoft.com/office/drawing/2014/main" id="{00000000-0008-0000-0100-000056000000}"/>
              </a:ext>
            </a:extLst>
          </xdr:cNvPr>
          <xdr:cNvSpPr/>
        </xdr:nvSpPr>
        <xdr:spPr>
          <a:xfrm rot="10800000">
            <a:off x="11517923" y="9056077"/>
            <a:ext cx="244231" cy="97692"/>
          </a:xfrm>
          <a:prstGeom prst="triangle">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xdr:from>
      <xdr:col>3</xdr:col>
      <xdr:colOff>107411</xdr:colOff>
      <xdr:row>47</xdr:row>
      <xdr:rowOff>210975</xdr:rowOff>
    </xdr:from>
    <xdr:to>
      <xdr:col>12</xdr:col>
      <xdr:colOff>247649</xdr:colOff>
      <xdr:row>47</xdr:row>
      <xdr:rowOff>546100</xdr:rowOff>
    </xdr:to>
    <xdr:sp macro="" textlink="">
      <xdr:nvSpPr>
        <xdr:cNvPr id="90" name="TextBox 89">
          <a:extLst>
            <a:ext uri="{FF2B5EF4-FFF2-40B4-BE49-F238E27FC236}">
              <a16:creationId xmlns:a16="http://schemas.microsoft.com/office/drawing/2014/main" id="{00000000-0008-0000-0100-00005A000000}"/>
            </a:ext>
          </a:extLst>
        </xdr:cNvPr>
        <xdr:cNvSpPr txBox="1"/>
      </xdr:nvSpPr>
      <xdr:spPr>
        <a:xfrm>
          <a:off x="983711" y="10907550"/>
          <a:ext cx="4436013" cy="335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solidFill>
                <a:schemeClr val="bg1"/>
              </a:solidFill>
            </a:rPr>
            <a:t>SCALE AND</a:t>
          </a:r>
          <a:r>
            <a:rPr lang="en-US" sz="1800" b="1" baseline="0">
              <a:solidFill>
                <a:schemeClr val="bg1"/>
              </a:solidFill>
            </a:rPr>
            <a:t> SUSTAINABILITY</a:t>
          </a:r>
          <a:endParaRPr lang="en-US" sz="1800" b="1">
            <a:solidFill>
              <a:schemeClr val="bg1"/>
            </a:solidFill>
          </a:endParaRPr>
        </a:p>
      </xdr:txBody>
    </xdr:sp>
    <xdr:clientData/>
  </xdr:twoCellAnchor>
  <xdr:twoCellAnchor>
    <xdr:from>
      <xdr:col>2</xdr:col>
      <xdr:colOff>641315</xdr:colOff>
      <xdr:row>87</xdr:row>
      <xdr:rowOff>167019</xdr:rowOff>
    </xdr:from>
    <xdr:to>
      <xdr:col>17</xdr:col>
      <xdr:colOff>381000</xdr:colOff>
      <xdr:row>87</xdr:row>
      <xdr:rowOff>460076</xdr:rowOff>
    </xdr:to>
    <xdr:sp macro="" textlink="">
      <xdr:nvSpPr>
        <xdr:cNvPr id="91" name="TextBox 90">
          <a:extLst>
            <a:ext uri="{FF2B5EF4-FFF2-40B4-BE49-F238E27FC236}">
              <a16:creationId xmlns:a16="http://schemas.microsoft.com/office/drawing/2014/main" id="{00000000-0008-0000-0100-00005B000000}"/>
            </a:ext>
          </a:extLst>
        </xdr:cNvPr>
        <xdr:cNvSpPr txBox="1"/>
      </xdr:nvSpPr>
      <xdr:spPr>
        <a:xfrm>
          <a:off x="976787" y="18498151"/>
          <a:ext cx="6700722" cy="2930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solidFill>
                <a:schemeClr val="tx1"/>
              </a:solidFill>
            </a:rPr>
            <a:t>IMPLEMENTATION CONSIDERATIONS</a:t>
          </a:r>
        </a:p>
      </xdr:txBody>
    </xdr:sp>
    <xdr:clientData/>
  </xdr:twoCellAnchor>
  <xdr:twoCellAnchor editAs="oneCell">
    <xdr:from>
      <xdr:col>1</xdr:col>
      <xdr:colOff>51086</xdr:colOff>
      <xdr:row>13</xdr:row>
      <xdr:rowOff>15945</xdr:rowOff>
    </xdr:from>
    <xdr:to>
      <xdr:col>3</xdr:col>
      <xdr:colOff>241586</xdr:colOff>
      <xdr:row>14</xdr:row>
      <xdr:rowOff>11265</xdr:rowOff>
    </xdr:to>
    <xdr:pic>
      <xdr:nvPicPr>
        <xdr:cNvPr id="21" name="Picture 20">
          <a:extLst>
            <a:ext uri="{FF2B5EF4-FFF2-40B4-BE49-F238E27FC236}">
              <a16:creationId xmlns:a16="http://schemas.microsoft.com/office/drawing/2014/main" id="{00000000-0008-0000-0100-000015000000}"/>
            </a:ext>
          </a:extLst>
        </xdr:cNvPr>
        <xdr:cNvPicPr>
          <a:picLocks noChangeAspect="1"/>
        </xdr:cNvPicPr>
      </xdr:nvPicPr>
      <xdr:blipFill>
        <a:blip xmlns:r="http://schemas.openxmlformats.org/officeDocument/2006/relationships" r:embed="rId2">
          <a:lum bright="70000" contrast="-70000"/>
        </a:blip>
        <a:stretch>
          <a:fillRect/>
        </a:stretch>
      </xdr:blipFill>
      <xdr:spPr>
        <a:xfrm>
          <a:off x="241586" y="2771845"/>
          <a:ext cx="1003300" cy="668421"/>
        </a:xfrm>
        <a:prstGeom prst="rect">
          <a:avLst/>
        </a:prstGeom>
      </xdr:spPr>
    </xdr:pic>
    <xdr:clientData/>
  </xdr:twoCellAnchor>
  <xdr:twoCellAnchor editAs="oneCell">
    <xdr:from>
      <xdr:col>1</xdr:col>
      <xdr:colOff>25591</xdr:colOff>
      <xdr:row>47</xdr:row>
      <xdr:rowOff>70373</xdr:rowOff>
    </xdr:from>
    <xdr:to>
      <xdr:col>3</xdr:col>
      <xdr:colOff>177800</xdr:colOff>
      <xdr:row>48</xdr:row>
      <xdr:rowOff>2084</xdr:rowOff>
    </xdr:to>
    <xdr:pic>
      <xdr:nvPicPr>
        <xdr:cNvPr id="22" name="Picture 21">
          <a:extLst>
            <a:ext uri="{FF2B5EF4-FFF2-40B4-BE49-F238E27FC236}">
              <a16:creationId xmlns:a16="http://schemas.microsoft.com/office/drawing/2014/main" id="{00000000-0008-0000-0100-000016000000}"/>
            </a:ext>
          </a:extLst>
        </xdr:cNvPr>
        <xdr:cNvPicPr>
          <a:picLocks noChangeAspect="1"/>
        </xdr:cNvPicPr>
      </xdr:nvPicPr>
      <xdr:blipFill>
        <a:blip xmlns:r="http://schemas.openxmlformats.org/officeDocument/2006/relationships" r:embed="rId3">
          <a:lum bright="70000" contrast="-70000"/>
          <a:extLst>
            <a:ext uri="{BEBA8EAE-BF5A-486C-A8C5-ECC9F3942E4B}">
              <a14:imgProps xmlns:a14="http://schemas.microsoft.com/office/drawing/2010/main">
                <a14:imgLayer>
                  <a14:imgEffect>
                    <a14:saturation sat="200000"/>
                  </a14:imgEffect>
                </a14:imgLayer>
              </a14:imgProps>
            </a:ext>
          </a:extLst>
        </a:blip>
        <a:stretch>
          <a:fillRect/>
        </a:stretch>
      </xdr:blipFill>
      <xdr:spPr>
        <a:xfrm>
          <a:off x="216091" y="9582673"/>
          <a:ext cx="965009" cy="642911"/>
        </a:xfrm>
        <a:prstGeom prst="rect">
          <a:avLst/>
        </a:prstGeom>
      </xdr:spPr>
    </xdr:pic>
    <xdr:clientData/>
  </xdr:twoCellAnchor>
  <xdr:twoCellAnchor editAs="oneCell">
    <xdr:from>
      <xdr:col>0</xdr:col>
      <xdr:colOff>124039</xdr:colOff>
      <xdr:row>87</xdr:row>
      <xdr:rowOff>8027</xdr:rowOff>
    </xdr:from>
    <xdr:to>
      <xdr:col>3</xdr:col>
      <xdr:colOff>114755</xdr:colOff>
      <xdr:row>88</xdr:row>
      <xdr:rowOff>5505</xdr:rowOff>
    </xdr:to>
    <xdr:pic>
      <xdr:nvPicPr>
        <xdr:cNvPr id="23" name="Picture 22">
          <a:extLst>
            <a:ext uri="{FF2B5EF4-FFF2-40B4-BE49-F238E27FC236}">
              <a16:creationId xmlns:a16="http://schemas.microsoft.com/office/drawing/2014/main" id="{00000000-0008-0000-0100-000017000000}"/>
            </a:ext>
          </a:extLst>
        </xdr:cNvPr>
        <xdr:cNvPicPr>
          <a:picLocks noChangeAspect="1"/>
        </xdr:cNvPicPr>
      </xdr:nvPicPr>
      <xdr:blipFill>
        <a:blip xmlns:r="http://schemas.openxmlformats.org/officeDocument/2006/relationships" r:embed="rId4">
          <a:extLst>
            <a:ext uri="{BEBA8EAE-BF5A-486C-A8C5-ECC9F3942E4B}">
              <a14:imgProps xmlns:a14="http://schemas.microsoft.com/office/drawing/2010/main">
                <a14:imgLayer>
                  <a14:imgEffect>
                    <a14:brightnessContrast bright="20000" contrast="-20000"/>
                  </a14:imgEffect>
                </a14:imgLayer>
              </a14:imgProps>
            </a:ext>
          </a:extLst>
        </a:blip>
        <a:stretch>
          <a:fillRect/>
        </a:stretch>
      </xdr:blipFill>
      <xdr:spPr>
        <a:xfrm>
          <a:off x="124039" y="18339159"/>
          <a:ext cx="997131" cy="668421"/>
        </a:xfrm>
        <a:prstGeom prst="rect">
          <a:avLst/>
        </a:prstGeom>
      </xdr:spPr>
    </xdr:pic>
    <xdr:clientData/>
  </xdr:twoCellAnchor>
  <xdr:twoCellAnchor editAs="oneCell">
    <xdr:from>
      <xdr:col>1</xdr:col>
      <xdr:colOff>85939</xdr:colOff>
      <xdr:row>14</xdr:row>
      <xdr:rowOff>105037</xdr:rowOff>
    </xdr:from>
    <xdr:to>
      <xdr:col>3</xdr:col>
      <xdr:colOff>1574</xdr:colOff>
      <xdr:row>16</xdr:row>
      <xdr:rowOff>77139</xdr:rowOff>
    </xdr:to>
    <xdr:pic>
      <xdr:nvPicPr>
        <xdr:cNvPr id="24" name="Picture 23">
          <a:extLst>
            <a:ext uri="{FF2B5EF4-FFF2-40B4-BE49-F238E27FC236}">
              <a16:creationId xmlns:a16="http://schemas.microsoft.com/office/drawing/2014/main" id="{00000000-0008-0000-0100-000018000000}"/>
            </a:ext>
          </a:extLst>
        </xdr:cNvPr>
        <xdr:cNvPicPr>
          <a:picLocks noChangeAspect="1"/>
        </xdr:cNvPicPr>
      </xdr:nvPicPr>
      <xdr:blipFill>
        <a:blip xmlns:r="http://schemas.openxmlformats.org/officeDocument/2006/relationships" r:embed="rId5"/>
        <a:stretch>
          <a:fillRect/>
        </a:stretch>
      </xdr:blipFill>
      <xdr:spPr>
        <a:xfrm>
          <a:off x="276916" y="3571278"/>
          <a:ext cx="687519" cy="430447"/>
        </a:xfrm>
        <a:prstGeom prst="rect">
          <a:avLst/>
        </a:prstGeom>
      </xdr:spPr>
    </xdr:pic>
    <xdr:clientData/>
  </xdr:twoCellAnchor>
  <xdr:twoCellAnchor editAs="oneCell">
    <xdr:from>
      <xdr:col>8</xdr:col>
      <xdr:colOff>85941</xdr:colOff>
      <xdr:row>14</xdr:row>
      <xdr:rowOff>133683</xdr:rowOff>
    </xdr:from>
    <xdr:to>
      <xdr:col>11</xdr:col>
      <xdr:colOff>1670</xdr:colOff>
      <xdr:row>16</xdr:row>
      <xdr:rowOff>95489</xdr:rowOff>
    </xdr:to>
    <xdr:pic>
      <xdr:nvPicPr>
        <xdr:cNvPr id="25" name="Picture 24">
          <a:extLst>
            <a:ext uri="{FF2B5EF4-FFF2-40B4-BE49-F238E27FC236}">
              <a16:creationId xmlns:a16="http://schemas.microsoft.com/office/drawing/2014/main" id="{00000000-0008-0000-0100-000019000000}"/>
            </a:ext>
          </a:extLst>
        </xdr:cNvPr>
        <xdr:cNvPicPr>
          <a:picLocks noChangeAspect="1"/>
        </xdr:cNvPicPr>
      </xdr:nvPicPr>
      <xdr:blipFill rotWithShape="1">
        <a:blip xmlns:r="http://schemas.openxmlformats.org/officeDocument/2006/relationships" r:embed="rId6"/>
        <a:srcRect b="14992"/>
        <a:stretch/>
      </xdr:blipFill>
      <xdr:spPr>
        <a:xfrm>
          <a:off x="4411580" y="3599924"/>
          <a:ext cx="789427" cy="420151"/>
        </a:xfrm>
        <a:prstGeom prst="rect">
          <a:avLst/>
        </a:prstGeom>
      </xdr:spPr>
    </xdr:pic>
    <xdr:clientData/>
  </xdr:twoCellAnchor>
  <xdr:twoCellAnchor editAs="oneCell">
    <xdr:from>
      <xdr:col>20</xdr:col>
      <xdr:colOff>38196</xdr:colOff>
      <xdr:row>14</xdr:row>
      <xdr:rowOff>105037</xdr:rowOff>
    </xdr:from>
    <xdr:to>
      <xdr:col>22</xdr:col>
      <xdr:colOff>512511</xdr:colOff>
      <xdr:row>16</xdr:row>
      <xdr:rowOff>66843</xdr:rowOff>
    </xdr:to>
    <xdr:pic>
      <xdr:nvPicPr>
        <xdr:cNvPr id="26" name="Picture 25">
          <a:extLst>
            <a:ext uri="{FF2B5EF4-FFF2-40B4-BE49-F238E27FC236}">
              <a16:creationId xmlns:a16="http://schemas.microsoft.com/office/drawing/2014/main" id="{00000000-0008-0000-0100-00001A000000}"/>
            </a:ext>
          </a:extLst>
        </xdr:cNvPr>
        <xdr:cNvPicPr>
          <a:picLocks noChangeAspect="1"/>
        </xdr:cNvPicPr>
      </xdr:nvPicPr>
      <xdr:blipFill rotWithShape="1">
        <a:blip xmlns:r="http://schemas.openxmlformats.org/officeDocument/2006/relationships" r:embed="rId7"/>
        <a:srcRect b="14992"/>
        <a:stretch/>
      </xdr:blipFill>
      <xdr:spPr>
        <a:xfrm>
          <a:off x="8956843" y="3571278"/>
          <a:ext cx="789427" cy="420151"/>
        </a:xfrm>
        <a:prstGeom prst="rect">
          <a:avLst/>
        </a:prstGeom>
      </xdr:spPr>
    </xdr:pic>
    <xdr:clientData/>
  </xdr:twoCellAnchor>
  <xdr:twoCellAnchor editAs="oneCell">
    <xdr:from>
      <xdr:col>15</xdr:col>
      <xdr:colOff>101793</xdr:colOff>
      <xdr:row>48</xdr:row>
      <xdr:rowOff>197377</xdr:rowOff>
    </xdr:from>
    <xdr:to>
      <xdr:col>16</xdr:col>
      <xdr:colOff>614589</xdr:colOff>
      <xdr:row>50</xdr:row>
      <xdr:rowOff>128242</xdr:rowOff>
    </xdr:to>
    <xdr:pic>
      <xdr:nvPicPr>
        <xdr:cNvPr id="27" name="Picture 26">
          <a:extLst>
            <a:ext uri="{FF2B5EF4-FFF2-40B4-BE49-F238E27FC236}">
              <a16:creationId xmlns:a16="http://schemas.microsoft.com/office/drawing/2014/main" id="{00000000-0008-0000-0100-00001B000000}"/>
            </a:ext>
          </a:extLst>
        </xdr:cNvPr>
        <xdr:cNvPicPr>
          <a:picLocks noChangeAspect="1"/>
        </xdr:cNvPicPr>
      </xdr:nvPicPr>
      <xdr:blipFill>
        <a:blip xmlns:r="http://schemas.openxmlformats.org/officeDocument/2006/relationships" r:embed="rId8"/>
        <a:stretch>
          <a:fillRect/>
        </a:stretch>
      </xdr:blipFill>
      <xdr:spPr>
        <a:xfrm>
          <a:off x="6591493" y="11652777"/>
          <a:ext cx="627096" cy="400765"/>
        </a:xfrm>
        <a:prstGeom prst="rect">
          <a:avLst/>
        </a:prstGeom>
      </xdr:spPr>
    </xdr:pic>
    <xdr:clientData/>
  </xdr:twoCellAnchor>
  <xdr:twoCellAnchor editAs="oneCell">
    <xdr:from>
      <xdr:col>1</xdr:col>
      <xdr:colOff>114589</xdr:colOff>
      <xdr:row>48</xdr:row>
      <xdr:rowOff>190979</xdr:rowOff>
    </xdr:from>
    <xdr:to>
      <xdr:col>3</xdr:col>
      <xdr:colOff>2460</xdr:colOff>
      <xdr:row>50</xdr:row>
      <xdr:rowOff>112294</xdr:rowOff>
    </xdr:to>
    <xdr:pic>
      <xdr:nvPicPr>
        <xdr:cNvPr id="28" name="Picture 27">
          <a:extLst>
            <a:ext uri="{FF2B5EF4-FFF2-40B4-BE49-F238E27FC236}">
              <a16:creationId xmlns:a16="http://schemas.microsoft.com/office/drawing/2014/main" id="{00000000-0008-0000-0100-00001C000000}"/>
            </a:ext>
          </a:extLst>
        </xdr:cNvPr>
        <xdr:cNvPicPr>
          <a:picLocks noChangeAspect="1"/>
        </xdr:cNvPicPr>
      </xdr:nvPicPr>
      <xdr:blipFill>
        <a:blip xmlns:r="http://schemas.openxmlformats.org/officeDocument/2006/relationships" r:embed="rId9"/>
        <a:stretch>
          <a:fillRect/>
        </a:stretch>
      </xdr:blipFill>
      <xdr:spPr>
        <a:xfrm>
          <a:off x="305566" y="10771129"/>
          <a:ext cx="621655" cy="389210"/>
        </a:xfrm>
        <a:prstGeom prst="rect">
          <a:avLst/>
        </a:prstGeom>
      </xdr:spPr>
    </xdr:pic>
    <xdr:clientData/>
  </xdr:twoCellAnchor>
  <xdr:twoCellAnchor editAs="oneCell">
    <xdr:from>
      <xdr:col>1</xdr:col>
      <xdr:colOff>114588</xdr:colOff>
      <xdr:row>88</xdr:row>
      <xdr:rowOff>114585</xdr:rowOff>
    </xdr:from>
    <xdr:to>
      <xdr:col>3</xdr:col>
      <xdr:colOff>851</xdr:colOff>
      <xdr:row>90</xdr:row>
      <xdr:rowOff>93196</xdr:rowOff>
    </xdr:to>
    <xdr:pic>
      <xdr:nvPicPr>
        <xdr:cNvPr id="29" name="Picture 28">
          <a:extLst>
            <a:ext uri="{FF2B5EF4-FFF2-40B4-BE49-F238E27FC236}">
              <a16:creationId xmlns:a16="http://schemas.microsoft.com/office/drawing/2014/main" id="{00000000-0008-0000-0100-00001D000000}"/>
            </a:ext>
          </a:extLst>
        </xdr:cNvPr>
        <xdr:cNvPicPr>
          <a:picLocks noChangeAspect="1"/>
        </xdr:cNvPicPr>
      </xdr:nvPicPr>
      <xdr:blipFill>
        <a:blip xmlns:r="http://schemas.openxmlformats.org/officeDocument/2006/relationships" r:embed="rId10"/>
        <a:stretch>
          <a:fillRect/>
        </a:stretch>
      </xdr:blipFill>
      <xdr:spPr>
        <a:xfrm>
          <a:off x="305565" y="18830374"/>
          <a:ext cx="697918" cy="436957"/>
        </a:xfrm>
        <a:prstGeom prst="rect">
          <a:avLst/>
        </a:prstGeom>
      </xdr:spPr>
    </xdr:pic>
    <xdr:clientData/>
  </xdr:twoCellAnchor>
  <xdr:twoCellAnchor editAs="oneCell">
    <xdr:from>
      <xdr:col>9</xdr:col>
      <xdr:colOff>76390</xdr:colOff>
      <xdr:row>88</xdr:row>
      <xdr:rowOff>173333</xdr:rowOff>
    </xdr:from>
    <xdr:to>
      <xdr:col>11</xdr:col>
      <xdr:colOff>1504</xdr:colOff>
      <xdr:row>90</xdr:row>
      <xdr:rowOff>38100</xdr:rowOff>
    </xdr:to>
    <xdr:pic>
      <xdr:nvPicPr>
        <xdr:cNvPr id="32" name="Picture 31">
          <a:extLst>
            <a:ext uri="{FF2B5EF4-FFF2-40B4-BE49-F238E27FC236}">
              <a16:creationId xmlns:a16="http://schemas.microsoft.com/office/drawing/2014/main" id="{00000000-0008-0000-0100-000020000000}"/>
            </a:ext>
          </a:extLst>
        </xdr:cNvPr>
        <xdr:cNvPicPr>
          <a:picLocks noChangeAspect="1"/>
        </xdr:cNvPicPr>
      </xdr:nvPicPr>
      <xdr:blipFill rotWithShape="1">
        <a:blip xmlns:r="http://schemas.openxmlformats.org/officeDocument/2006/relationships" r:embed="rId11"/>
        <a:srcRect b="19389"/>
        <a:stretch/>
      </xdr:blipFill>
      <xdr:spPr>
        <a:xfrm>
          <a:off x="4534090" y="19985333"/>
          <a:ext cx="712514" cy="321967"/>
        </a:xfrm>
        <a:prstGeom prst="rect">
          <a:avLst/>
        </a:prstGeom>
      </xdr:spPr>
    </xdr:pic>
    <xdr:clientData/>
  </xdr:twoCellAnchor>
  <xdr:twoCellAnchor editAs="oneCell">
    <xdr:from>
      <xdr:col>20</xdr:col>
      <xdr:colOff>95489</xdr:colOff>
      <xdr:row>88</xdr:row>
      <xdr:rowOff>162331</xdr:rowOff>
    </xdr:from>
    <xdr:to>
      <xdr:col>23</xdr:col>
      <xdr:colOff>1082</xdr:colOff>
      <xdr:row>90</xdr:row>
      <xdr:rowOff>140941</xdr:rowOff>
    </xdr:to>
    <xdr:pic>
      <xdr:nvPicPr>
        <xdr:cNvPr id="34" name="Picture 33">
          <a:extLst>
            <a:ext uri="{FF2B5EF4-FFF2-40B4-BE49-F238E27FC236}">
              <a16:creationId xmlns:a16="http://schemas.microsoft.com/office/drawing/2014/main" id="{00000000-0008-0000-0100-000022000000}"/>
            </a:ext>
          </a:extLst>
        </xdr:cNvPr>
        <xdr:cNvPicPr>
          <a:picLocks noChangeAspect="1"/>
        </xdr:cNvPicPr>
      </xdr:nvPicPr>
      <xdr:blipFill>
        <a:blip xmlns:r="http://schemas.openxmlformats.org/officeDocument/2006/relationships" r:embed="rId12"/>
        <a:stretch>
          <a:fillRect/>
        </a:stretch>
      </xdr:blipFill>
      <xdr:spPr>
        <a:xfrm>
          <a:off x="9014136" y="18878120"/>
          <a:ext cx="855705" cy="43695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5</xdr:col>
          <xdr:colOff>6350</xdr:colOff>
          <xdr:row>94</xdr:row>
          <xdr:rowOff>184150</xdr:rowOff>
        </xdr:from>
        <xdr:to>
          <xdr:col>6</xdr:col>
          <xdr:colOff>0</xdr:colOff>
          <xdr:row>101</xdr:row>
          <xdr:rowOff>31750</xdr:rowOff>
        </xdr:to>
        <xdr:sp macro="" textlink="">
          <xdr:nvSpPr>
            <xdr:cNvPr id="4247" name="Group Box 151" hidden="1">
              <a:extLst>
                <a:ext uri="{63B3BB69-23CF-44E3-9099-C40C66FF867C}">
                  <a14:compatExt spid="_x0000_s4247"/>
                </a:ext>
                <a:ext uri="{FF2B5EF4-FFF2-40B4-BE49-F238E27FC236}">
                  <a16:creationId xmlns:a16="http://schemas.microsoft.com/office/drawing/2014/main" id="{00000000-0008-0000-0100-000097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editAs="oneCell">
    <xdr:from>
      <xdr:col>1</xdr:col>
      <xdr:colOff>99200</xdr:colOff>
      <xdr:row>121</xdr:row>
      <xdr:rowOff>52255</xdr:rowOff>
    </xdr:from>
    <xdr:to>
      <xdr:col>3</xdr:col>
      <xdr:colOff>1577</xdr:colOff>
      <xdr:row>121</xdr:row>
      <xdr:rowOff>576898</xdr:rowOff>
    </xdr:to>
    <xdr:pic>
      <xdr:nvPicPr>
        <xdr:cNvPr id="99" name="Picture 98">
          <a:extLst>
            <a:ext uri="{FF2B5EF4-FFF2-40B4-BE49-F238E27FC236}">
              <a16:creationId xmlns:a16="http://schemas.microsoft.com/office/drawing/2014/main" id="{00000000-0008-0000-0100-000063000000}"/>
            </a:ext>
          </a:extLst>
        </xdr:cNvPr>
        <xdr:cNvPicPr>
          <a:picLocks noChangeAspect="1"/>
        </xdr:cNvPicPr>
      </xdr:nvPicPr>
      <xdr:blipFill rotWithShape="1">
        <a:blip xmlns:r="http://schemas.openxmlformats.org/officeDocument/2006/relationships" r:embed="rId13">
          <a:lum bright="70000" contrast="-70000"/>
          <a:extLst>
            <a:ext uri="{BEBA8EAE-BF5A-486C-A8C5-ECC9F3942E4B}">
              <a14:imgProps xmlns:a14="http://schemas.microsoft.com/office/drawing/2010/main">
                <a14:imgLayer>
                  <a14:imgEffect>
                    <a14:sharpenSoften amount="50000"/>
                  </a14:imgEffect>
                  <a14:imgEffect>
                    <a14:brightnessContrast bright="40000" contrast="40000"/>
                  </a14:imgEffect>
                </a14:imgLayer>
              </a14:imgProps>
            </a:ext>
          </a:extLst>
        </a:blip>
        <a:srcRect r="17541"/>
        <a:stretch/>
      </xdr:blipFill>
      <xdr:spPr>
        <a:xfrm>
          <a:off x="289700" y="25477655"/>
          <a:ext cx="686602" cy="524643"/>
        </a:xfrm>
        <a:prstGeom prst="rect">
          <a:avLst/>
        </a:prstGeom>
      </xdr:spPr>
    </xdr:pic>
    <xdr:clientData/>
  </xdr:twoCellAnchor>
  <xdr:twoCellAnchor>
    <xdr:from>
      <xdr:col>14</xdr:col>
      <xdr:colOff>355938</xdr:colOff>
      <xdr:row>125</xdr:row>
      <xdr:rowOff>156803</xdr:rowOff>
    </xdr:from>
    <xdr:to>
      <xdr:col>14</xdr:col>
      <xdr:colOff>444500</xdr:colOff>
      <xdr:row>126</xdr:row>
      <xdr:rowOff>172180</xdr:rowOff>
    </xdr:to>
    <xdr:sp macro="" textlink="">
      <xdr:nvSpPr>
        <xdr:cNvPr id="101" name="Triangle 40">
          <a:extLst>
            <a:ext uri="{FF2B5EF4-FFF2-40B4-BE49-F238E27FC236}">
              <a16:creationId xmlns:a16="http://schemas.microsoft.com/office/drawing/2014/main" id="{00000000-0008-0000-0100-000065000000}"/>
            </a:ext>
          </a:extLst>
        </xdr:cNvPr>
        <xdr:cNvSpPr/>
      </xdr:nvSpPr>
      <xdr:spPr>
        <a:xfrm rot="5400000">
          <a:off x="6450430" y="16207936"/>
          <a:ext cx="205877" cy="88562"/>
        </a:xfrm>
        <a:prstGeom prst="triangle">
          <a:avLst/>
        </a:prstGeom>
        <a:solidFill>
          <a:srgbClr val="94315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3</xdr:col>
      <xdr:colOff>3140</xdr:colOff>
      <xdr:row>121</xdr:row>
      <xdr:rowOff>151443</xdr:rowOff>
    </xdr:from>
    <xdr:to>
      <xdr:col>7</xdr:col>
      <xdr:colOff>9525</xdr:colOff>
      <xdr:row>121</xdr:row>
      <xdr:rowOff>482600</xdr:rowOff>
    </xdr:to>
    <xdr:sp macro="" textlink="">
      <xdr:nvSpPr>
        <xdr:cNvPr id="92" name="TextBox 91">
          <a:extLst>
            <a:ext uri="{FF2B5EF4-FFF2-40B4-BE49-F238E27FC236}">
              <a16:creationId xmlns:a16="http://schemas.microsoft.com/office/drawing/2014/main" id="{00000000-0008-0000-0100-00005C000000}"/>
            </a:ext>
          </a:extLst>
        </xdr:cNvPr>
        <xdr:cNvSpPr txBox="1"/>
      </xdr:nvSpPr>
      <xdr:spPr>
        <a:xfrm>
          <a:off x="879440" y="26307093"/>
          <a:ext cx="2187610" cy="3311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solidFill>
                <a:schemeClr val="bg1"/>
              </a:solidFill>
            </a:rPr>
            <a:t>FINAL ANALYSIS</a:t>
          </a:r>
        </a:p>
      </xdr:txBody>
    </xdr:sp>
    <xdr:clientData/>
  </xdr:twoCellAnchor>
  <xdr:twoCellAnchor>
    <xdr:from>
      <xdr:col>5</xdr:col>
      <xdr:colOff>0</xdr:colOff>
      <xdr:row>119</xdr:row>
      <xdr:rowOff>165100</xdr:rowOff>
    </xdr:from>
    <xdr:to>
      <xdr:col>25</xdr:col>
      <xdr:colOff>244231</xdr:colOff>
      <xdr:row>120</xdr:row>
      <xdr:rowOff>104500</xdr:rowOff>
    </xdr:to>
    <xdr:grpSp>
      <xdr:nvGrpSpPr>
        <xdr:cNvPr id="93" name="Group 92">
          <a:extLst>
            <a:ext uri="{FF2B5EF4-FFF2-40B4-BE49-F238E27FC236}">
              <a16:creationId xmlns:a16="http://schemas.microsoft.com/office/drawing/2014/main" id="{00000000-0008-0000-0100-00005D000000}"/>
            </a:ext>
          </a:extLst>
        </xdr:cNvPr>
        <xdr:cNvGrpSpPr/>
      </xdr:nvGrpSpPr>
      <xdr:grpSpPr>
        <a:xfrm>
          <a:off x="1968500" y="25438100"/>
          <a:ext cx="8456898" cy="122844"/>
          <a:chOff x="2237154" y="9056077"/>
          <a:chExt cx="9525000" cy="97692"/>
        </a:xfrm>
      </xdr:grpSpPr>
      <xdr:sp macro="" textlink="">
        <xdr:nvSpPr>
          <xdr:cNvPr id="102" name="Triangle 101">
            <a:extLst>
              <a:ext uri="{FF2B5EF4-FFF2-40B4-BE49-F238E27FC236}">
                <a16:creationId xmlns:a16="http://schemas.microsoft.com/office/drawing/2014/main" id="{00000000-0008-0000-0100-000066000000}"/>
              </a:ext>
            </a:extLst>
          </xdr:cNvPr>
          <xdr:cNvSpPr/>
        </xdr:nvSpPr>
        <xdr:spPr>
          <a:xfrm rot="10800000">
            <a:off x="6828690" y="9056077"/>
            <a:ext cx="244231" cy="97692"/>
          </a:xfrm>
          <a:prstGeom prst="triangle">
            <a:avLst/>
          </a:prstGeom>
          <a:solidFill>
            <a:srgbClr val="F4E4E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03" name="Triangle 102">
            <a:extLst>
              <a:ext uri="{FF2B5EF4-FFF2-40B4-BE49-F238E27FC236}">
                <a16:creationId xmlns:a16="http://schemas.microsoft.com/office/drawing/2014/main" id="{00000000-0008-0000-0100-000067000000}"/>
              </a:ext>
            </a:extLst>
          </xdr:cNvPr>
          <xdr:cNvSpPr/>
        </xdr:nvSpPr>
        <xdr:spPr>
          <a:xfrm rot="10800000">
            <a:off x="2237154" y="9056077"/>
            <a:ext cx="244231" cy="97692"/>
          </a:xfrm>
          <a:prstGeom prst="triangle">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04" name="Triangle 103">
            <a:extLst>
              <a:ext uri="{FF2B5EF4-FFF2-40B4-BE49-F238E27FC236}">
                <a16:creationId xmlns:a16="http://schemas.microsoft.com/office/drawing/2014/main" id="{00000000-0008-0000-0100-000068000000}"/>
              </a:ext>
            </a:extLst>
          </xdr:cNvPr>
          <xdr:cNvSpPr/>
        </xdr:nvSpPr>
        <xdr:spPr>
          <a:xfrm rot="10800000">
            <a:off x="11517923" y="9056077"/>
            <a:ext cx="244231" cy="97692"/>
          </a:xfrm>
          <a:prstGeom prst="triangle">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xdr:from>
      <xdr:col>5</xdr:col>
      <xdr:colOff>0</xdr:colOff>
      <xdr:row>46</xdr:row>
      <xdr:rowOff>227641</xdr:rowOff>
    </xdr:from>
    <xdr:to>
      <xdr:col>25</xdr:col>
      <xdr:colOff>244231</xdr:colOff>
      <xdr:row>47</xdr:row>
      <xdr:rowOff>95849</xdr:rowOff>
    </xdr:to>
    <xdr:grpSp>
      <xdr:nvGrpSpPr>
        <xdr:cNvPr id="105" name="Group 104">
          <a:extLst>
            <a:ext uri="{FF2B5EF4-FFF2-40B4-BE49-F238E27FC236}">
              <a16:creationId xmlns:a16="http://schemas.microsoft.com/office/drawing/2014/main" id="{00000000-0008-0000-0100-000069000000}"/>
            </a:ext>
          </a:extLst>
        </xdr:cNvPr>
        <xdr:cNvGrpSpPr/>
      </xdr:nvGrpSpPr>
      <xdr:grpSpPr>
        <a:xfrm>
          <a:off x="1968500" y="10490652"/>
          <a:ext cx="8456898" cy="96808"/>
          <a:chOff x="2237154" y="9056077"/>
          <a:chExt cx="9525000" cy="97692"/>
        </a:xfrm>
        <a:solidFill>
          <a:schemeClr val="bg1"/>
        </a:solidFill>
      </xdr:grpSpPr>
      <xdr:sp macro="" textlink="">
        <xdr:nvSpPr>
          <xdr:cNvPr id="106" name="Triangle 105">
            <a:extLst>
              <a:ext uri="{FF2B5EF4-FFF2-40B4-BE49-F238E27FC236}">
                <a16:creationId xmlns:a16="http://schemas.microsoft.com/office/drawing/2014/main" id="{00000000-0008-0000-0100-00006A000000}"/>
              </a:ext>
            </a:extLst>
          </xdr:cNvPr>
          <xdr:cNvSpPr/>
        </xdr:nvSpPr>
        <xdr:spPr>
          <a:xfrm rot="10800000">
            <a:off x="6828690"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07" name="Triangle 106">
            <a:extLst>
              <a:ext uri="{FF2B5EF4-FFF2-40B4-BE49-F238E27FC236}">
                <a16:creationId xmlns:a16="http://schemas.microsoft.com/office/drawing/2014/main" id="{00000000-0008-0000-0100-00006B000000}"/>
              </a:ext>
            </a:extLst>
          </xdr:cNvPr>
          <xdr:cNvSpPr/>
        </xdr:nvSpPr>
        <xdr:spPr>
          <a:xfrm rot="10800000">
            <a:off x="2237154"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08" name="Triangle 107">
            <a:extLst>
              <a:ext uri="{FF2B5EF4-FFF2-40B4-BE49-F238E27FC236}">
                <a16:creationId xmlns:a16="http://schemas.microsoft.com/office/drawing/2014/main" id="{00000000-0008-0000-0100-00006C000000}"/>
              </a:ext>
            </a:extLst>
          </xdr:cNvPr>
          <xdr:cNvSpPr/>
        </xdr:nvSpPr>
        <xdr:spPr>
          <a:xfrm rot="10800000">
            <a:off x="11517923"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xdr:from>
      <xdr:col>5</xdr:col>
      <xdr:colOff>0</xdr:colOff>
      <xdr:row>12</xdr:row>
      <xdr:rowOff>143055</xdr:rowOff>
    </xdr:from>
    <xdr:to>
      <xdr:col>25</xdr:col>
      <xdr:colOff>244231</xdr:colOff>
      <xdr:row>13</xdr:row>
      <xdr:rowOff>83867</xdr:rowOff>
    </xdr:to>
    <xdr:grpSp>
      <xdr:nvGrpSpPr>
        <xdr:cNvPr id="109" name="Group 108">
          <a:extLst>
            <a:ext uri="{FF2B5EF4-FFF2-40B4-BE49-F238E27FC236}">
              <a16:creationId xmlns:a16="http://schemas.microsoft.com/office/drawing/2014/main" id="{00000000-0008-0000-0100-00006D000000}"/>
            </a:ext>
          </a:extLst>
        </xdr:cNvPr>
        <xdr:cNvGrpSpPr/>
      </xdr:nvGrpSpPr>
      <xdr:grpSpPr>
        <a:xfrm>
          <a:off x="1968500" y="3557944"/>
          <a:ext cx="8456898" cy="96034"/>
          <a:chOff x="2237154" y="9056077"/>
          <a:chExt cx="9525000" cy="97692"/>
        </a:xfrm>
        <a:solidFill>
          <a:schemeClr val="bg1"/>
        </a:solidFill>
      </xdr:grpSpPr>
      <xdr:sp macro="" textlink="">
        <xdr:nvSpPr>
          <xdr:cNvPr id="110" name="Triangle 109">
            <a:extLst>
              <a:ext uri="{FF2B5EF4-FFF2-40B4-BE49-F238E27FC236}">
                <a16:creationId xmlns:a16="http://schemas.microsoft.com/office/drawing/2014/main" id="{00000000-0008-0000-0100-00006E000000}"/>
              </a:ext>
            </a:extLst>
          </xdr:cNvPr>
          <xdr:cNvSpPr/>
        </xdr:nvSpPr>
        <xdr:spPr>
          <a:xfrm rot="10800000">
            <a:off x="6828690"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11" name="Triangle 110">
            <a:extLst>
              <a:ext uri="{FF2B5EF4-FFF2-40B4-BE49-F238E27FC236}">
                <a16:creationId xmlns:a16="http://schemas.microsoft.com/office/drawing/2014/main" id="{00000000-0008-0000-0100-00006F000000}"/>
              </a:ext>
            </a:extLst>
          </xdr:cNvPr>
          <xdr:cNvSpPr/>
        </xdr:nvSpPr>
        <xdr:spPr>
          <a:xfrm rot="10800000">
            <a:off x="2237154"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12" name="Triangle 111">
            <a:extLst>
              <a:ext uri="{FF2B5EF4-FFF2-40B4-BE49-F238E27FC236}">
                <a16:creationId xmlns:a16="http://schemas.microsoft.com/office/drawing/2014/main" id="{00000000-0008-0000-0100-000070000000}"/>
              </a:ext>
            </a:extLst>
          </xdr:cNvPr>
          <xdr:cNvSpPr/>
        </xdr:nvSpPr>
        <xdr:spPr>
          <a:xfrm rot="10800000">
            <a:off x="11517923"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xdr:from>
      <xdr:col>6</xdr:col>
      <xdr:colOff>239620</xdr:colOff>
      <xdr:row>86</xdr:row>
      <xdr:rowOff>213830</xdr:rowOff>
    </xdr:from>
    <xdr:to>
      <xdr:col>23</xdr:col>
      <xdr:colOff>288467</xdr:colOff>
      <xdr:row>87</xdr:row>
      <xdr:rowOff>102455</xdr:rowOff>
    </xdr:to>
    <xdr:grpSp>
      <xdr:nvGrpSpPr>
        <xdr:cNvPr id="120" name="Group 119">
          <a:extLst>
            <a:ext uri="{FF2B5EF4-FFF2-40B4-BE49-F238E27FC236}">
              <a16:creationId xmlns:a16="http://schemas.microsoft.com/office/drawing/2014/main" id="{00000000-0008-0000-0100-000078000000}"/>
            </a:ext>
          </a:extLst>
        </xdr:cNvPr>
        <xdr:cNvGrpSpPr/>
      </xdr:nvGrpSpPr>
      <xdr:grpSpPr>
        <a:xfrm>
          <a:off x="2829009" y="18720552"/>
          <a:ext cx="6455291" cy="107347"/>
          <a:chOff x="3126154" y="9056077"/>
          <a:chExt cx="7307385" cy="97692"/>
        </a:xfrm>
        <a:solidFill>
          <a:schemeClr val="bg1"/>
        </a:solidFill>
      </xdr:grpSpPr>
      <xdr:sp macro="" textlink="">
        <xdr:nvSpPr>
          <xdr:cNvPr id="121" name="Triangle 120">
            <a:extLst>
              <a:ext uri="{FF2B5EF4-FFF2-40B4-BE49-F238E27FC236}">
                <a16:creationId xmlns:a16="http://schemas.microsoft.com/office/drawing/2014/main" id="{00000000-0008-0000-0100-000079000000}"/>
              </a:ext>
            </a:extLst>
          </xdr:cNvPr>
          <xdr:cNvSpPr/>
        </xdr:nvSpPr>
        <xdr:spPr>
          <a:xfrm rot="10800000">
            <a:off x="3126154"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22" name="Triangle 121">
            <a:extLst>
              <a:ext uri="{FF2B5EF4-FFF2-40B4-BE49-F238E27FC236}">
                <a16:creationId xmlns:a16="http://schemas.microsoft.com/office/drawing/2014/main" id="{00000000-0008-0000-0100-00007A000000}"/>
              </a:ext>
            </a:extLst>
          </xdr:cNvPr>
          <xdr:cNvSpPr/>
        </xdr:nvSpPr>
        <xdr:spPr>
          <a:xfrm rot="10800000">
            <a:off x="10189308"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xdr:from>
      <xdr:col>5</xdr:col>
      <xdr:colOff>0</xdr:colOff>
      <xdr:row>120</xdr:row>
      <xdr:rowOff>143774</xdr:rowOff>
    </xdr:from>
    <xdr:to>
      <xdr:col>25</xdr:col>
      <xdr:colOff>244231</xdr:colOff>
      <xdr:row>121</xdr:row>
      <xdr:rowOff>83175</xdr:rowOff>
    </xdr:to>
    <xdr:grpSp>
      <xdr:nvGrpSpPr>
        <xdr:cNvPr id="123" name="Group 122">
          <a:extLst>
            <a:ext uri="{FF2B5EF4-FFF2-40B4-BE49-F238E27FC236}">
              <a16:creationId xmlns:a16="http://schemas.microsoft.com/office/drawing/2014/main" id="{00000000-0008-0000-0100-00007B000000}"/>
            </a:ext>
          </a:extLst>
        </xdr:cNvPr>
        <xdr:cNvGrpSpPr/>
      </xdr:nvGrpSpPr>
      <xdr:grpSpPr>
        <a:xfrm>
          <a:off x="1968500" y="25600218"/>
          <a:ext cx="8456898" cy="115790"/>
          <a:chOff x="2237154" y="9056077"/>
          <a:chExt cx="9525000" cy="97692"/>
        </a:xfrm>
        <a:solidFill>
          <a:schemeClr val="bg1"/>
        </a:solidFill>
      </xdr:grpSpPr>
      <xdr:sp macro="" textlink="">
        <xdr:nvSpPr>
          <xdr:cNvPr id="124" name="Triangle 123">
            <a:extLst>
              <a:ext uri="{FF2B5EF4-FFF2-40B4-BE49-F238E27FC236}">
                <a16:creationId xmlns:a16="http://schemas.microsoft.com/office/drawing/2014/main" id="{00000000-0008-0000-0100-00007C000000}"/>
              </a:ext>
            </a:extLst>
          </xdr:cNvPr>
          <xdr:cNvSpPr/>
        </xdr:nvSpPr>
        <xdr:spPr>
          <a:xfrm rot="10800000">
            <a:off x="6828690"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25" name="Triangle 124">
            <a:extLst>
              <a:ext uri="{FF2B5EF4-FFF2-40B4-BE49-F238E27FC236}">
                <a16:creationId xmlns:a16="http://schemas.microsoft.com/office/drawing/2014/main" id="{00000000-0008-0000-0100-00007D000000}"/>
              </a:ext>
            </a:extLst>
          </xdr:cNvPr>
          <xdr:cNvSpPr/>
        </xdr:nvSpPr>
        <xdr:spPr>
          <a:xfrm rot="10800000">
            <a:off x="2237154"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26" name="Triangle 125">
            <a:extLst>
              <a:ext uri="{FF2B5EF4-FFF2-40B4-BE49-F238E27FC236}">
                <a16:creationId xmlns:a16="http://schemas.microsoft.com/office/drawing/2014/main" id="{00000000-0008-0000-0100-00007E000000}"/>
              </a:ext>
            </a:extLst>
          </xdr:cNvPr>
          <xdr:cNvSpPr/>
        </xdr:nvSpPr>
        <xdr:spPr>
          <a:xfrm rot="10800000">
            <a:off x="11517923"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xdr:from>
      <xdr:col>4</xdr:col>
      <xdr:colOff>203919</xdr:colOff>
      <xdr:row>0</xdr:row>
      <xdr:rowOff>433717</xdr:rowOff>
    </xdr:from>
    <xdr:to>
      <xdr:col>7</xdr:col>
      <xdr:colOff>314504</xdr:colOff>
      <xdr:row>0</xdr:row>
      <xdr:rowOff>954417</xdr:rowOff>
    </xdr:to>
    <xdr:sp macro="" textlink="">
      <xdr:nvSpPr>
        <xdr:cNvPr id="113" name="TextBox 112">
          <a:extLst>
            <a:ext uri="{FF2B5EF4-FFF2-40B4-BE49-F238E27FC236}">
              <a16:creationId xmlns:a16="http://schemas.microsoft.com/office/drawing/2014/main" id="{00000000-0008-0000-0100-000071000000}"/>
            </a:ext>
          </a:extLst>
        </xdr:cNvPr>
        <xdr:cNvSpPr txBox="1"/>
      </xdr:nvSpPr>
      <xdr:spPr>
        <a:xfrm>
          <a:off x="1497881" y="433717"/>
          <a:ext cx="1889783"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800" b="1"/>
            <a:t>PLANNING</a:t>
          </a:r>
        </a:p>
      </xdr:txBody>
    </xdr:sp>
    <xdr:clientData/>
  </xdr:twoCellAnchor>
  <xdr:twoCellAnchor editAs="oneCell">
    <xdr:from>
      <xdr:col>1</xdr:col>
      <xdr:colOff>1</xdr:colOff>
      <xdr:row>0</xdr:row>
      <xdr:rowOff>179717</xdr:rowOff>
    </xdr:from>
    <xdr:to>
      <xdr:col>4</xdr:col>
      <xdr:colOff>216620</xdr:colOff>
      <xdr:row>0</xdr:row>
      <xdr:rowOff>1002477</xdr:rowOff>
    </xdr:to>
    <xdr:pic>
      <xdr:nvPicPr>
        <xdr:cNvPr id="114" name="Picture 113">
          <a:extLst>
            <a:ext uri="{FF2B5EF4-FFF2-40B4-BE49-F238E27FC236}">
              <a16:creationId xmlns:a16="http://schemas.microsoft.com/office/drawing/2014/main" id="{00000000-0008-0000-0100-000072000000}"/>
            </a:ext>
          </a:extLst>
        </xdr:cNvPr>
        <xdr:cNvPicPr>
          <a:picLocks noChangeAspect="1"/>
        </xdr:cNvPicPr>
      </xdr:nvPicPr>
      <xdr:blipFill>
        <a:blip xmlns:r="http://schemas.openxmlformats.org/officeDocument/2006/relationships" r:embed="rId14"/>
        <a:stretch>
          <a:fillRect/>
        </a:stretch>
      </xdr:blipFill>
      <xdr:spPr>
        <a:xfrm>
          <a:off x="191699" y="179717"/>
          <a:ext cx="1498600" cy="822760"/>
        </a:xfrm>
        <a:prstGeom prst="rect">
          <a:avLst/>
        </a:prstGeom>
      </xdr:spPr>
    </xdr:pic>
    <xdr:clientData/>
  </xdr:twoCellAnchor>
  <xdr:twoCellAnchor>
    <xdr:from>
      <xdr:col>4</xdr:col>
      <xdr:colOff>318220</xdr:colOff>
      <xdr:row>0</xdr:row>
      <xdr:rowOff>446417</xdr:rowOff>
    </xdr:from>
    <xdr:to>
      <xdr:col>29</xdr:col>
      <xdr:colOff>0</xdr:colOff>
      <xdr:row>0</xdr:row>
      <xdr:rowOff>446417</xdr:rowOff>
    </xdr:to>
    <xdr:cxnSp macro="">
      <xdr:nvCxnSpPr>
        <xdr:cNvPr id="115" name="Straight Connector 114">
          <a:extLst>
            <a:ext uri="{FF2B5EF4-FFF2-40B4-BE49-F238E27FC236}">
              <a16:creationId xmlns:a16="http://schemas.microsoft.com/office/drawing/2014/main" id="{00000000-0008-0000-0100-000073000000}"/>
            </a:ext>
          </a:extLst>
        </xdr:cNvPr>
        <xdr:cNvCxnSpPr/>
      </xdr:nvCxnSpPr>
      <xdr:spPr>
        <a:xfrm>
          <a:off x="1791899" y="446417"/>
          <a:ext cx="11674893" cy="0"/>
        </a:xfrm>
        <a:prstGeom prst="line">
          <a:avLst/>
        </a:prstGeom>
        <a:ln w="3810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577850</xdr:colOff>
          <xdr:row>23</xdr:row>
          <xdr:rowOff>184150</xdr:rowOff>
        </xdr:from>
        <xdr:to>
          <xdr:col>16</xdr:col>
          <xdr:colOff>387350</xdr:colOff>
          <xdr:row>25</xdr:row>
          <xdr:rowOff>6350</xdr:rowOff>
        </xdr:to>
        <xdr:sp macro="" textlink="">
          <xdr:nvSpPr>
            <xdr:cNvPr id="5145" name="Check Box 25" hidden="1">
              <a:extLst>
                <a:ext uri="{63B3BB69-23CF-44E3-9099-C40C66FF867C}">
                  <a14:compatExt spid="_x0000_s5145"/>
                </a:ext>
                <a:ext uri="{FF2B5EF4-FFF2-40B4-BE49-F238E27FC236}">
                  <a16:creationId xmlns:a16="http://schemas.microsoft.com/office/drawing/2014/main" id="{00000000-0008-0000-0200-000019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Non-profit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222250</xdr:colOff>
          <xdr:row>23</xdr:row>
          <xdr:rowOff>190500</xdr:rowOff>
        </xdr:from>
        <xdr:to>
          <xdr:col>13</xdr:col>
          <xdr:colOff>260350</xdr:colOff>
          <xdr:row>25</xdr:row>
          <xdr:rowOff>6350</xdr:rowOff>
        </xdr:to>
        <xdr:sp macro="" textlink="">
          <xdr:nvSpPr>
            <xdr:cNvPr id="5146" name="Check Box 26" hidden="1">
              <a:extLst>
                <a:ext uri="{63B3BB69-23CF-44E3-9099-C40C66FF867C}">
                  <a14:compatExt spid="_x0000_s5146"/>
                </a:ext>
                <a:ext uri="{FF2B5EF4-FFF2-40B4-BE49-F238E27FC236}">
                  <a16:creationId xmlns:a16="http://schemas.microsoft.com/office/drawing/2014/main" id="{00000000-0008-0000-0200-00001A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For profit</a:t>
              </a:r>
            </a:p>
          </xdr:txBody>
        </xdr:sp>
        <xdr:clientData/>
      </xdr:twoCellAnchor>
    </mc:Choice>
    <mc:Fallback/>
  </mc:AlternateContent>
  <xdr:twoCellAnchor>
    <xdr:from>
      <xdr:col>4</xdr:col>
      <xdr:colOff>463800</xdr:colOff>
      <xdr:row>51</xdr:row>
      <xdr:rowOff>180046</xdr:rowOff>
    </xdr:from>
    <xdr:to>
      <xdr:col>14</xdr:col>
      <xdr:colOff>275586</xdr:colOff>
      <xdr:row>53</xdr:row>
      <xdr:rowOff>87969</xdr:rowOff>
    </xdr:to>
    <xdr:grpSp>
      <xdr:nvGrpSpPr>
        <xdr:cNvPr id="35" name="Group 34">
          <a:extLst>
            <a:ext uri="{FF2B5EF4-FFF2-40B4-BE49-F238E27FC236}">
              <a16:creationId xmlns:a16="http://schemas.microsoft.com/office/drawing/2014/main" id="{00000000-0008-0000-0200-000023000000}"/>
            </a:ext>
          </a:extLst>
        </xdr:cNvPr>
        <xdr:cNvGrpSpPr/>
      </xdr:nvGrpSpPr>
      <xdr:grpSpPr>
        <a:xfrm>
          <a:off x="2286250" y="11336996"/>
          <a:ext cx="4288536" cy="276223"/>
          <a:chOff x="2237154" y="9056077"/>
          <a:chExt cx="4539081" cy="283840"/>
        </a:xfrm>
      </xdr:grpSpPr>
      <xdr:sp macro="" textlink="">
        <xdr:nvSpPr>
          <xdr:cNvPr id="36" name="Triangle 35">
            <a:extLst>
              <a:ext uri="{FF2B5EF4-FFF2-40B4-BE49-F238E27FC236}">
                <a16:creationId xmlns:a16="http://schemas.microsoft.com/office/drawing/2014/main" id="{00000000-0008-0000-0200-000024000000}"/>
              </a:ext>
            </a:extLst>
          </xdr:cNvPr>
          <xdr:cNvSpPr/>
        </xdr:nvSpPr>
        <xdr:spPr>
          <a:xfrm rot="10800000">
            <a:off x="6532002" y="9056077"/>
            <a:ext cx="244231" cy="97692"/>
          </a:xfrm>
          <a:prstGeom prst="triangle">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sp macro="" textlink="">
        <xdr:nvSpPr>
          <xdr:cNvPr id="37" name="Triangle 36">
            <a:extLst>
              <a:ext uri="{FF2B5EF4-FFF2-40B4-BE49-F238E27FC236}">
                <a16:creationId xmlns:a16="http://schemas.microsoft.com/office/drawing/2014/main" id="{00000000-0008-0000-0200-000025000000}"/>
              </a:ext>
            </a:extLst>
          </xdr:cNvPr>
          <xdr:cNvSpPr/>
        </xdr:nvSpPr>
        <xdr:spPr>
          <a:xfrm rot="10800000">
            <a:off x="2237154" y="9056077"/>
            <a:ext cx="244231" cy="97692"/>
          </a:xfrm>
          <a:prstGeom prst="triangle">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sp macro="" textlink="">
        <xdr:nvSpPr>
          <xdr:cNvPr id="39" name="Triangle 38">
            <a:extLst>
              <a:ext uri="{FF2B5EF4-FFF2-40B4-BE49-F238E27FC236}">
                <a16:creationId xmlns:a16="http://schemas.microsoft.com/office/drawing/2014/main" id="{00000000-0008-0000-0200-000027000000}"/>
              </a:ext>
            </a:extLst>
          </xdr:cNvPr>
          <xdr:cNvSpPr/>
        </xdr:nvSpPr>
        <xdr:spPr>
          <a:xfrm rot="10800000">
            <a:off x="2237154" y="9242225"/>
            <a:ext cx="244231" cy="97692"/>
          </a:xfrm>
          <a:prstGeom prst="triangle">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sp macro="" textlink="">
        <xdr:nvSpPr>
          <xdr:cNvPr id="40" name="Triangle 39">
            <a:extLst>
              <a:ext uri="{FF2B5EF4-FFF2-40B4-BE49-F238E27FC236}">
                <a16:creationId xmlns:a16="http://schemas.microsoft.com/office/drawing/2014/main" id="{00000000-0008-0000-0200-000028000000}"/>
              </a:ext>
            </a:extLst>
          </xdr:cNvPr>
          <xdr:cNvSpPr/>
        </xdr:nvSpPr>
        <xdr:spPr>
          <a:xfrm rot="10800000">
            <a:off x="6532004" y="9242225"/>
            <a:ext cx="244231" cy="97692"/>
          </a:xfrm>
          <a:prstGeom prst="triangle">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grpSp>
    <xdr:clientData/>
  </xdr:twoCellAnchor>
  <xdr:twoCellAnchor>
    <xdr:from>
      <xdr:col>2</xdr:col>
      <xdr:colOff>590000</xdr:colOff>
      <xdr:row>1</xdr:row>
      <xdr:rowOff>100000</xdr:rowOff>
    </xdr:from>
    <xdr:to>
      <xdr:col>11</xdr:col>
      <xdr:colOff>70000</xdr:colOff>
      <xdr:row>1</xdr:row>
      <xdr:rowOff>386193</xdr:rowOff>
    </xdr:to>
    <xdr:sp macro="" textlink="">
      <xdr:nvSpPr>
        <xdr:cNvPr id="46" name="TextBox 45">
          <a:extLst>
            <a:ext uri="{FF2B5EF4-FFF2-40B4-BE49-F238E27FC236}">
              <a16:creationId xmlns:a16="http://schemas.microsoft.com/office/drawing/2014/main" id="{00000000-0008-0000-0200-00002E000000}"/>
            </a:ext>
          </a:extLst>
        </xdr:cNvPr>
        <xdr:cNvSpPr txBox="1"/>
      </xdr:nvSpPr>
      <xdr:spPr>
        <a:xfrm>
          <a:off x="1030000" y="290000"/>
          <a:ext cx="4650000" cy="2861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US" sz="1800" b="1">
              <a:solidFill>
                <a:schemeClr val="tx1">
                  <a:lumMod val="85000"/>
                  <a:lumOff val="15000"/>
                </a:schemeClr>
              </a:solidFill>
            </a:rPr>
            <a:t>BACKGROUND</a:t>
          </a:r>
        </a:p>
      </xdr:txBody>
    </xdr:sp>
    <xdr:clientData/>
  </xdr:twoCellAnchor>
  <xdr:twoCellAnchor>
    <xdr:from>
      <xdr:col>5</xdr:col>
      <xdr:colOff>300112</xdr:colOff>
      <xdr:row>76</xdr:row>
      <xdr:rowOff>1140</xdr:rowOff>
    </xdr:from>
    <xdr:to>
      <xdr:col>22</xdr:col>
      <xdr:colOff>383403</xdr:colOff>
      <xdr:row>77</xdr:row>
      <xdr:rowOff>88166</xdr:rowOff>
    </xdr:to>
    <xdr:grpSp>
      <xdr:nvGrpSpPr>
        <xdr:cNvPr id="47" name="Group 46">
          <a:extLst>
            <a:ext uri="{FF2B5EF4-FFF2-40B4-BE49-F238E27FC236}">
              <a16:creationId xmlns:a16="http://schemas.microsoft.com/office/drawing/2014/main" id="{00000000-0008-0000-0200-00002F000000}"/>
            </a:ext>
          </a:extLst>
        </xdr:cNvPr>
        <xdr:cNvGrpSpPr/>
      </xdr:nvGrpSpPr>
      <xdr:grpSpPr>
        <a:xfrm>
          <a:off x="2744862" y="15736440"/>
          <a:ext cx="6458691" cy="271176"/>
          <a:chOff x="3126154" y="9081467"/>
          <a:chExt cx="7307385" cy="256020"/>
        </a:xfrm>
      </xdr:grpSpPr>
      <xdr:sp macro="" textlink="">
        <xdr:nvSpPr>
          <xdr:cNvPr id="48" name="Triangle 47">
            <a:extLst>
              <a:ext uri="{FF2B5EF4-FFF2-40B4-BE49-F238E27FC236}">
                <a16:creationId xmlns:a16="http://schemas.microsoft.com/office/drawing/2014/main" id="{00000000-0008-0000-0200-000030000000}"/>
              </a:ext>
            </a:extLst>
          </xdr:cNvPr>
          <xdr:cNvSpPr/>
        </xdr:nvSpPr>
        <xdr:spPr>
          <a:xfrm rot="10800000">
            <a:off x="3126154" y="9081467"/>
            <a:ext cx="244231" cy="97692"/>
          </a:xfrm>
          <a:prstGeom prst="triangle">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sp macro="" textlink="">
        <xdr:nvSpPr>
          <xdr:cNvPr id="49" name="Triangle 48">
            <a:extLst>
              <a:ext uri="{FF2B5EF4-FFF2-40B4-BE49-F238E27FC236}">
                <a16:creationId xmlns:a16="http://schemas.microsoft.com/office/drawing/2014/main" id="{00000000-0008-0000-0200-000031000000}"/>
              </a:ext>
            </a:extLst>
          </xdr:cNvPr>
          <xdr:cNvSpPr/>
        </xdr:nvSpPr>
        <xdr:spPr>
          <a:xfrm rot="10800000">
            <a:off x="10189308" y="9081467"/>
            <a:ext cx="244231" cy="97692"/>
          </a:xfrm>
          <a:prstGeom prst="triangle">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sp macro="" textlink="">
        <xdr:nvSpPr>
          <xdr:cNvPr id="50" name="Triangle 49">
            <a:extLst>
              <a:ext uri="{FF2B5EF4-FFF2-40B4-BE49-F238E27FC236}">
                <a16:creationId xmlns:a16="http://schemas.microsoft.com/office/drawing/2014/main" id="{00000000-0008-0000-0200-000032000000}"/>
              </a:ext>
            </a:extLst>
          </xdr:cNvPr>
          <xdr:cNvSpPr/>
        </xdr:nvSpPr>
        <xdr:spPr>
          <a:xfrm rot="10800000">
            <a:off x="3126154" y="9239795"/>
            <a:ext cx="244231" cy="97692"/>
          </a:xfrm>
          <a:prstGeom prst="triangle">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sp macro="" textlink="">
        <xdr:nvSpPr>
          <xdr:cNvPr id="51" name="Triangle 50">
            <a:extLst>
              <a:ext uri="{FF2B5EF4-FFF2-40B4-BE49-F238E27FC236}">
                <a16:creationId xmlns:a16="http://schemas.microsoft.com/office/drawing/2014/main" id="{00000000-0008-0000-0200-000033000000}"/>
              </a:ext>
            </a:extLst>
          </xdr:cNvPr>
          <xdr:cNvSpPr/>
        </xdr:nvSpPr>
        <xdr:spPr>
          <a:xfrm rot="10800000">
            <a:off x="10189308" y="9239795"/>
            <a:ext cx="244231" cy="97692"/>
          </a:xfrm>
          <a:prstGeom prst="triangle">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grpSp>
    <xdr:clientData/>
  </xdr:twoCellAnchor>
  <xdr:twoCellAnchor editAs="oneCell">
    <xdr:from>
      <xdr:col>1</xdr:col>
      <xdr:colOff>169333</xdr:colOff>
      <xdr:row>1</xdr:row>
      <xdr:rowOff>65889</xdr:rowOff>
    </xdr:from>
    <xdr:to>
      <xdr:col>3</xdr:col>
      <xdr:colOff>4388</xdr:colOff>
      <xdr:row>1</xdr:row>
      <xdr:rowOff>460324</xdr:rowOff>
    </xdr:to>
    <xdr:pic>
      <xdr:nvPicPr>
        <xdr:cNvPr id="23" name="Picture 22">
          <a:extLst>
            <a:ext uri="{FF2B5EF4-FFF2-40B4-BE49-F238E27FC236}">
              <a16:creationId xmlns:a16="http://schemas.microsoft.com/office/drawing/2014/main" id="{00000000-0008-0000-0200-000017000000}"/>
            </a:ext>
          </a:extLst>
        </xdr:cNvPr>
        <xdr:cNvPicPr>
          <a:picLocks noChangeAspect="1"/>
        </xdr:cNvPicPr>
      </xdr:nvPicPr>
      <xdr:blipFill>
        <a:blip xmlns:r="http://schemas.openxmlformats.org/officeDocument/2006/relationships" r:embed="rId1"/>
        <a:stretch>
          <a:fillRect/>
        </a:stretch>
      </xdr:blipFill>
      <xdr:spPr>
        <a:xfrm>
          <a:off x="423333" y="1180667"/>
          <a:ext cx="651736" cy="394435"/>
        </a:xfrm>
        <a:prstGeom prst="rect">
          <a:avLst/>
        </a:prstGeom>
      </xdr:spPr>
    </xdr:pic>
    <xdr:clientData/>
  </xdr:twoCellAnchor>
  <xdr:twoCellAnchor>
    <xdr:from>
      <xdr:col>1</xdr:col>
      <xdr:colOff>59145</xdr:colOff>
      <xdr:row>11</xdr:row>
      <xdr:rowOff>18400</xdr:rowOff>
    </xdr:from>
    <xdr:to>
      <xdr:col>19</xdr:col>
      <xdr:colOff>142874</xdr:colOff>
      <xdr:row>11</xdr:row>
      <xdr:rowOff>605161</xdr:rowOff>
    </xdr:to>
    <xdr:grpSp>
      <xdr:nvGrpSpPr>
        <xdr:cNvPr id="11" name="Group 10">
          <a:extLst>
            <a:ext uri="{FF2B5EF4-FFF2-40B4-BE49-F238E27FC236}">
              <a16:creationId xmlns:a16="http://schemas.microsoft.com/office/drawing/2014/main" id="{00000000-0008-0000-0200-00000B000000}"/>
            </a:ext>
          </a:extLst>
        </xdr:cNvPr>
        <xdr:cNvGrpSpPr/>
      </xdr:nvGrpSpPr>
      <xdr:grpSpPr>
        <a:xfrm>
          <a:off x="294095" y="3301350"/>
          <a:ext cx="8256179" cy="586761"/>
          <a:chOff x="173379" y="2120000"/>
          <a:chExt cx="9176864" cy="582261"/>
        </a:xfrm>
      </xdr:grpSpPr>
      <xdr:sp macro="" textlink="">
        <xdr:nvSpPr>
          <xdr:cNvPr id="42" name="TextBox 41">
            <a:extLst>
              <a:ext uri="{FF2B5EF4-FFF2-40B4-BE49-F238E27FC236}">
                <a16:creationId xmlns:a16="http://schemas.microsoft.com/office/drawing/2014/main" id="{00000000-0008-0000-0200-00002A000000}"/>
              </a:ext>
            </a:extLst>
          </xdr:cNvPr>
          <xdr:cNvSpPr txBox="1"/>
        </xdr:nvSpPr>
        <xdr:spPr>
          <a:xfrm>
            <a:off x="947444" y="2303807"/>
            <a:ext cx="4782364" cy="3261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US" sz="1800" b="1">
                <a:solidFill>
                  <a:schemeClr val="bg1"/>
                </a:solidFill>
              </a:rPr>
              <a:t>TECHNOLOGY</a:t>
            </a:r>
            <a:r>
              <a:rPr lang="en-US" sz="1800" b="1" baseline="0">
                <a:solidFill>
                  <a:schemeClr val="bg1"/>
                </a:solidFill>
              </a:rPr>
              <a:t> PROVIDER ALIGNMENT</a:t>
            </a:r>
            <a:r>
              <a:rPr lang="en-US" sz="1800" b="1">
                <a:solidFill>
                  <a:schemeClr val="bg1"/>
                </a:solidFill>
              </a:rPr>
              <a:t> </a:t>
            </a:r>
          </a:p>
        </xdr:txBody>
      </xdr:sp>
      <xdr:pic>
        <xdr:nvPicPr>
          <xdr:cNvPr id="32" name="Picture 31">
            <a:extLst>
              <a:ext uri="{FF2B5EF4-FFF2-40B4-BE49-F238E27FC236}">
                <a16:creationId xmlns:a16="http://schemas.microsoft.com/office/drawing/2014/main" id="{00000000-0008-0000-0200-000020000000}"/>
              </a:ext>
            </a:extLst>
          </xdr:cNvPr>
          <xdr:cNvPicPr>
            <a:picLocks noChangeAspect="1"/>
          </xdr:cNvPicPr>
        </xdr:nvPicPr>
        <xdr:blipFill>
          <a:blip xmlns:r="http://schemas.openxmlformats.org/officeDocument/2006/relationships" r:embed="rId2">
            <a:lum bright="70000" contrast="-70000"/>
            <a:extLst>
              <a:ext uri="{BEBA8EAE-BF5A-486C-A8C5-ECC9F3942E4B}">
                <a14:imgProps xmlns:a14="http://schemas.microsoft.com/office/drawing/2010/main">
                  <a14:imgLayer>
                    <a14:imgEffect>
                      <a14:brightnessContrast bright="-20000"/>
                    </a14:imgEffect>
                  </a14:imgLayer>
                </a14:imgProps>
              </a:ext>
            </a:extLst>
          </a:blip>
          <a:stretch>
            <a:fillRect/>
          </a:stretch>
        </xdr:blipFill>
        <xdr:spPr>
          <a:xfrm>
            <a:off x="173379" y="2120000"/>
            <a:ext cx="943363" cy="582261"/>
          </a:xfrm>
          <a:prstGeom prst="rect">
            <a:avLst/>
          </a:prstGeom>
        </xdr:spPr>
      </xdr:pic>
      <xdr:cxnSp macro="">
        <xdr:nvCxnSpPr>
          <xdr:cNvPr id="34" name="Straight Connector 33">
            <a:extLst>
              <a:ext uri="{FF2B5EF4-FFF2-40B4-BE49-F238E27FC236}">
                <a16:creationId xmlns:a16="http://schemas.microsoft.com/office/drawing/2014/main" id="{00000000-0008-0000-0200-000022000000}"/>
              </a:ext>
            </a:extLst>
          </xdr:cNvPr>
          <xdr:cNvCxnSpPr/>
        </xdr:nvCxnSpPr>
        <xdr:spPr>
          <a:xfrm>
            <a:off x="1030032" y="2330000"/>
            <a:ext cx="8320211" cy="0"/>
          </a:xfrm>
          <a:prstGeom prst="line">
            <a:avLst/>
          </a:prstGeom>
          <a:ln w="19050">
            <a:solidFill>
              <a:srgbClr val="00B0F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1</xdr:col>
      <xdr:colOff>110000</xdr:colOff>
      <xdr:row>12</xdr:row>
      <xdr:rowOff>90000</xdr:rowOff>
    </xdr:from>
    <xdr:to>
      <xdr:col>3</xdr:col>
      <xdr:colOff>672</xdr:colOff>
      <xdr:row>14</xdr:row>
      <xdr:rowOff>120000</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3"/>
        <a:stretch>
          <a:fillRect/>
        </a:stretch>
      </xdr:blipFill>
      <xdr:spPr>
        <a:xfrm>
          <a:off x="360000" y="2820000"/>
          <a:ext cx="734722" cy="460000"/>
        </a:xfrm>
        <a:prstGeom prst="rect">
          <a:avLst/>
        </a:prstGeom>
      </xdr:spPr>
    </xdr:pic>
    <xdr:clientData/>
  </xdr:twoCellAnchor>
  <xdr:twoCellAnchor editAs="oneCell">
    <xdr:from>
      <xdr:col>9</xdr:col>
      <xdr:colOff>100001</xdr:colOff>
      <xdr:row>12</xdr:row>
      <xdr:rowOff>80000</xdr:rowOff>
    </xdr:from>
    <xdr:to>
      <xdr:col>11</xdr:col>
      <xdr:colOff>184</xdr:colOff>
      <xdr:row>14</xdr:row>
      <xdr:rowOff>92105</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4"/>
        <a:stretch>
          <a:fillRect/>
        </a:stretch>
      </xdr:blipFill>
      <xdr:spPr>
        <a:xfrm>
          <a:off x="4890001" y="2810000"/>
          <a:ext cx="700000" cy="442105"/>
        </a:xfrm>
        <a:prstGeom prst="rect">
          <a:avLst/>
        </a:prstGeom>
      </xdr:spPr>
    </xdr:pic>
    <xdr:clientData/>
  </xdr:twoCellAnchor>
  <xdr:twoCellAnchor editAs="oneCell">
    <xdr:from>
      <xdr:col>1</xdr:col>
      <xdr:colOff>160000</xdr:colOff>
      <xdr:row>53</xdr:row>
      <xdr:rowOff>76138</xdr:rowOff>
    </xdr:from>
    <xdr:to>
      <xdr:col>3</xdr:col>
      <xdr:colOff>0</xdr:colOff>
      <xdr:row>55</xdr:row>
      <xdr:rowOff>114399</xdr:rowOff>
    </xdr:to>
    <xdr:pic>
      <xdr:nvPicPr>
        <xdr:cNvPr id="6" name="Picture 5">
          <a:extLst>
            <a:ext uri="{FF2B5EF4-FFF2-40B4-BE49-F238E27FC236}">
              <a16:creationId xmlns:a16="http://schemas.microsoft.com/office/drawing/2014/main" id="{00000000-0008-0000-0200-000006000000}"/>
            </a:ext>
          </a:extLst>
        </xdr:cNvPr>
        <xdr:cNvPicPr>
          <a:picLocks noChangeAspect="1"/>
        </xdr:cNvPicPr>
      </xdr:nvPicPr>
      <xdr:blipFill>
        <a:blip xmlns:r="http://schemas.openxmlformats.org/officeDocument/2006/relationships" r:embed="rId5"/>
        <a:stretch>
          <a:fillRect/>
        </a:stretch>
      </xdr:blipFill>
      <xdr:spPr>
        <a:xfrm>
          <a:off x="410000" y="10606138"/>
          <a:ext cx="700000" cy="438261"/>
        </a:xfrm>
        <a:prstGeom prst="rect">
          <a:avLst/>
        </a:prstGeom>
      </xdr:spPr>
    </xdr:pic>
    <xdr:clientData/>
  </xdr:twoCellAnchor>
  <xdr:twoCellAnchor>
    <xdr:from>
      <xdr:col>21</xdr:col>
      <xdr:colOff>96087</xdr:colOff>
      <xdr:row>11</xdr:row>
      <xdr:rowOff>202039</xdr:rowOff>
    </xdr:from>
    <xdr:to>
      <xdr:col>28</xdr:col>
      <xdr:colOff>127000</xdr:colOff>
      <xdr:row>12</xdr:row>
      <xdr:rowOff>122311</xdr:rowOff>
    </xdr:to>
    <xdr:grpSp>
      <xdr:nvGrpSpPr>
        <xdr:cNvPr id="10" name="Group 9">
          <a:extLst>
            <a:ext uri="{FF2B5EF4-FFF2-40B4-BE49-F238E27FC236}">
              <a16:creationId xmlns:a16="http://schemas.microsoft.com/office/drawing/2014/main" id="{00000000-0008-0000-0200-00000A000000}"/>
            </a:ext>
          </a:extLst>
        </xdr:cNvPr>
        <xdr:cNvGrpSpPr/>
      </xdr:nvGrpSpPr>
      <xdr:grpSpPr>
        <a:xfrm>
          <a:off x="8814637" y="3484989"/>
          <a:ext cx="3542463" cy="567972"/>
          <a:chOff x="9680000" y="2793807"/>
          <a:chExt cx="4033495" cy="326193"/>
        </a:xfrm>
      </xdr:grpSpPr>
      <xdr:sp macro="" textlink="">
        <xdr:nvSpPr>
          <xdr:cNvPr id="45" name="TextBox 44">
            <a:extLst>
              <a:ext uri="{FF2B5EF4-FFF2-40B4-BE49-F238E27FC236}">
                <a16:creationId xmlns:a16="http://schemas.microsoft.com/office/drawing/2014/main" id="{00000000-0008-0000-0200-00002D000000}"/>
              </a:ext>
            </a:extLst>
          </xdr:cNvPr>
          <xdr:cNvSpPr txBox="1"/>
        </xdr:nvSpPr>
        <xdr:spPr>
          <a:xfrm>
            <a:off x="10521725" y="2793807"/>
            <a:ext cx="2581777" cy="3261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US" sz="1800" b="1">
                <a:solidFill>
                  <a:srgbClr val="943156"/>
                </a:solidFill>
              </a:rPr>
              <a:t>OPTIONAL FACTORS</a:t>
            </a:r>
          </a:p>
        </xdr:txBody>
      </xdr:sp>
      <xdr:cxnSp macro="">
        <xdr:nvCxnSpPr>
          <xdr:cNvPr id="27" name="Straight Connector 26">
            <a:extLst>
              <a:ext uri="{FF2B5EF4-FFF2-40B4-BE49-F238E27FC236}">
                <a16:creationId xmlns:a16="http://schemas.microsoft.com/office/drawing/2014/main" id="{00000000-0008-0000-0200-00001B000000}"/>
              </a:ext>
            </a:extLst>
          </xdr:cNvPr>
          <xdr:cNvCxnSpPr/>
        </xdr:nvCxnSpPr>
        <xdr:spPr>
          <a:xfrm>
            <a:off x="9680000" y="2810000"/>
            <a:ext cx="4033495" cy="0"/>
          </a:xfrm>
          <a:prstGeom prst="line">
            <a:avLst/>
          </a:prstGeom>
          <a:ln w="19050">
            <a:solidFill>
              <a:srgbClr val="943156"/>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19</xdr:col>
      <xdr:colOff>157712</xdr:colOff>
      <xdr:row>66</xdr:row>
      <xdr:rowOff>58105</xdr:rowOff>
    </xdr:from>
    <xdr:to>
      <xdr:col>19</xdr:col>
      <xdr:colOff>157712</xdr:colOff>
      <xdr:row>75</xdr:row>
      <xdr:rowOff>16602</xdr:rowOff>
    </xdr:to>
    <xdr:cxnSp macro="">
      <xdr:nvCxnSpPr>
        <xdr:cNvPr id="8" name="Straight Connector 7">
          <a:extLst>
            <a:ext uri="{FF2B5EF4-FFF2-40B4-BE49-F238E27FC236}">
              <a16:creationId xmlns:a16="http://schemas.microsoft.com/office/drawing/2014/main" id="{00000000-0008-0000-0200-000008000000}"/>
            </a:ext>
          </a:extLst>
        </xdr:cNvPr>
        <xdr:cNvCxnSpPr/>
      </xdr:nvCxnSpPr>
      <xdr:spPr>
        <a:xfrm>
          <a:off x="9529150" y="13065229"/>
          <a:ext cx="0" cy="1676732"/>
        </a:xfrm>
        <a:prstGeom prst="line">
          <a:avLst/>
        </a:prstGeom>
        <a:ln w="12700">
          <a:solidFill>
            <a:srgbClr val="00B0F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2708</xdr:colOff>
      <xdr:row>70</xdr:row>
      <xdr:rowOff>8304</xdr:rowOff>
    </xdr:from>
    <xdr:to>
      <xdr:col>20</xdr:col>
      <xdr:colOff>91270</xdr:colOff>
      <xdr:row>71</xdr:row>
      <xdr:rowOff>23681</xdr:rowOff>
    </xdr:to>
    <xdr:sp macro="" textlink="">
      <xdr:nvSpPr>
        <xdr:cNvPr id="33" name="Triangle 32">
          <a:extLst>
            <a:ext uri="{FF2B5EF4-FFF2-40B4-BE49-F238E27FC236}">
              <a16:creationId xmlns:a16="http://schemas.microsoft.com/office/drawing/2014/main" id="{00000000-0008-0000-0200-000021000000}"/>
            </a:ext>
          </a:extLst>
        </xdr:cNvPr>
        <xdr:cNvSpPr/>
      </xdr:nvSpPr>
      <xdr:spPr>
        <a:xfrm rot="5400000">
          <a:off x="9481294" y="13837953"/>
          <a:ext cx="206292" cy="88562"/>
        </a:xfrm>
        <a:prstGeom prst="triangle">
          <a:avLst/>
        </a:prstGeom>
        <a:solidFill>
          <a:srgbClr val="00B0F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clientData/>
  </xdr:twoCellAnchor>
  <xdr:twoCellAnchor>
    <xdr:from>
      <xdr:col>14</xdr:col>
      <xdr:colOff>345842</xdr:colOff>
      <xdr:row>79</xdr:row>
      <xdr:rowOff>66903</xdr:rowOff>
    </xdr:from>
    <xdr:to>
      <xdr:col>14</xdr:col>
      <xdr:colOff>345842</xdr:colOff>
      <xdr:row>85</xdr:row>
      <xdr:rowOff>12700</xdr:rowOff>
    </xdr:to>
    <xdr:cxnSp macro="">
      <xdr:nvCxnSpPr>
        <xdr:cNvPr id="38" name="Straight Connector 37">
          <a:extLst>
            <a:ext uri="{FF2B5EF4-FFF2-40B4-BE49-F238E27FC236}">
              <a16:creationId xmlns:a16="http://schemas.microsoft.com/office/drawing/2014/main" id="{00000000-0008-0000-0200-000026000000}"/>
            </a:ext>
          </a:extLst>
        </xdr:cNvPr>
        <xdr:cNvCxnSpPr/>
      </xdr:nvCxnSpPr>
      <xdr:spPr>
        <a:xfrm>
          <a:off x="7381642" y="15726003"/>
          <a:ext cx="0" cy="1088797"/>
        </a:xfrm>
        <a:prstGeom prst="line">
          <a:avLst/>
        </a:prstGeom>
        <a:ln w="12700">
          <a:solidFill>
            <a:srgbClr val="943156"/>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355938</xdr:colOff>
      <xdr:row>81</xdr:row>
      <xdr:rowOff>156803</xdr:rowOff>
    </xdr:from>
    <xdr:to>
      <xdr:col>14</xdr:col>
      <xdr:colOff>444500</xdr:colOff>
      <xdr:row>82</xdr:row>
      <xdr:rowOff>172180</xdr:rowOff>
    </xdr:to>
    <xdr:sp macro="" textlink="">
      <xdr:nvSpPr>
        <xdr:cNvPr id="41" name="Triangle 40">
          <a:extLst>
            <a:ext uri="{FF2B5EF4-FFF2-40B4-BE49-F238E27FC236}">
              <a16:creationId xmlns:a16="http://schemas.microsoft.com/office/drawing/2014/main" id="{00000000-0008-0000-0200-000029000000}"/>
            </a:ext>
          </a:extLst>
        </xdr:cNvPr>
        <xdr:cNvSpPr/>
      </xdr:nvSpPr>
      <xdr:spPr>
        <a:xfrm rot="5400000">
          <a:off x="7333080" y="16255561"/>
          <a:ext cx="205877" cy="88562"/>
        </a:xfrm>
        <a:prstGeom prst="triangle">
          <a:avLst/>
        </a:prstGeom>
        <a:solidFill>
          <a:srgbClr val="94315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clientData/>
  </xdr:twoCellAnchor>
  <xdr:twoCellAnchor>
    <xdr:from>
      <xdr:col>3</xdr:col>
      <xdr:colOff>660400</xdr:colOff>
      <xdr:row>0</xdr:row>
      <xdr:rowOff>355600</xdr:rowOff>
    </xdr:from>
    <xdr:to>
      <xdr:col>9</xdr:col>
      <xdr:colOff>114300</xdr:colOff>
      <xdr:row>0</xdr:row>
      <xdr:rowOff>876300</xdr:rowOff>
    </xdr:to>
    <xdr:sp macro="" textlink="">
      <xdr:nvSpPr>
        <xdr:cNvPr id="44" name="TextBox 43">
          <a:extLst>
            <a:ext uri="{FF2B5EF4-FFF2-40B4-BE49-F238E27FC236}">
              <a16:creationId xmlns:a16="http://schemas.microsoft.com/office/drawing/2014/main" id="{00000000-0008-0000-0200-00002C000000}"/>
            </a:ext>
          </a:extLst>
        </xdr:cNvPr>
        <xdr:cNvSpPr txBox="1"/>
      </xdr:nvSpPr>
      <xdr:spPr>
        <a:xfrm>
          <a:off x="1778000" y="355600"/>
          <a:ext cx="31496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800" b="1"/>
            <a:t>DUE</a:t>
          </a:r>
          <a:r>
            <a:rPr lang="en-US" sz="2800" b="1" baseline="0"/>
            <a:t> DILIGENCE</a:t>
          </a:r>
          <a:endParaRPr lang="en-US" sz="2800" b="1"/>
        </a:p>
      </xdr:txBody>
    </xdr:sp>
    <xdr:clientData/>
  </xdr:twoCellAnchor>
  <xdr:twoCellAnchor>
    <xdr:from>
      <xdr:col>3</xdr:col>
      <xdr:colOff>774700</xdr:colOff>
      <xdr:row>0</xdr:row>
      <xdr:rowOff>368300</xdr:rowOff>
    </xdr:from>
    <xdr:to>
      <xdr:col>29</xdr:col>
      <xdr:colOff>0</xdr:colOff>
      <xdr:row>0</xdr:row>
      <xdr:rowOff>368300</xdr:rowOff>
    </xdr:to>
    <xdr:cxnSp macro="">
      <xdr:nvCxnSpPr>
        <xdr:cNvPr id="52" name="Straight Connector 51">
          <a:extLst>
            <a:ext uri="{FF2B5EF4-FFF2-40B4-BE49-F238E27FC236}">
              <a16:creationId xmlns:a16="http://schemas.microsoft.com/office/drawing/2014/main" id="{00000000-0008-0000-0200-000034000000}"/>
            </a:ext>
          </a:extLst>
        </xdr:cNvPr>
        <xdr:cNvCxnSpPr/>
      </xdr:nvCxnSpPr>
      <xdr:spPr>
        <a:xfrm>
          <a:off x="1892300" y="368300"/>
          <a:ext cx="12115800" cy="0"/>
        </a:xfrm>
        <a:prstGeom prst="line">
          <a:avLst/>
        </a:prstGeom>
        <a:ln w="3810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540000</xdr:colOff>
      <xdr:row>9</xdr:row>
      <xdr:rowOff>180952</xdr:rowOff>
    </xdr:from>
    <xdr:to>
      <xdr:col>15</xdr:col>
      <xdr:colOff>59686</xdr:colOff>
      <xdr:row>11</xdr:row>
      <xdr:rowOff>88875</xdr:rowOff>
    </xdr:to>
    <xdr:grpSp>
      <xdr:nvGrpSpPr>
        <xdr:cNvPr id="53" name="Group 52">
          <a:extLst>
            <a:ext uri="{FF2B5EF4-FFF2-40B4-BE49-F238E27FC236}">
              <a16:creationId xmlns:a16="http://schemas.microsoft.com/office/drawing/2014/main" id="{00000000-0008-0000-0200-000035000000}"/>
            </a:ext>
          </a:extLst>
        </xdr:cNvPr>
        <xdr:cNvGrpSpPr/>
      </xdr:nvGrpSpPr>
      <xdr:grpSpPr>
        <a:xfrm>
          <a:off x="2362450" y="3063852"/>
          <a:ext cx="4548886" cy="307973"/>
          <a:chOff x="2237154" y="9056077"/>
          <a:chExt cx="4835769" cy="308794"/>
        </a:xfrm>
      </xdr:grpSpPr>
      <xdr:sp macro="" textlink="">
        <xdr:nvSpPr>
          <xdr:cNvPr id="54" name="Triangle 53">
            <a:extLst>
              <a:ext uri="{FF2B5EF4-FFF2-40B4-BE49-F238E27FC236}">
                <a16:creationId xmlns:a16="http://schemas.microsoft.com/office/drawing/2014/main" id="{00000000-0008-0000-0200-000036000000}"/>
              </a:ext>
            </a:extLst>
          </xdr:cNvPr>
          <xdr:cNvSpPr/>
        </xdr:nvSpPr>
        <xdr:spPr>
          <a:xfrm rot="10800000">
            <a:off x="6828690" y="9056077"/>
            <a:ext cx="244231" cy="97692"/>
          </a:xfrm>
          <a:prstGeom prst="triangle">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sp macro="" textlink="">
        <xdr:nvSpPr>
          <xdr:cNvPr id="55" name="Triangle 54">
            <a:extLst>
              <a:ext uri="{FF2B5EF4-FFF2-40B4-BE49-F238E27FC236}">
                <a16:creationId xmlns:a16="http://schemas.microsoft.com/office/drawing/2014/main" id="{00000000-0008-0000-0200-000037000000}"/>
              </a:ext>
            </a:extLst>
          </xdr:cNvPr>
          <xdr:cNvSpPr/>
        </xdr:nvSpPr>
        <xdr:spPr>
          <a:xfrm rot="10800000">
            <a:off x="2237154" y="9056077"/>
            <a:ext cx="244231" cy="97692"/>
          </a:xfrm>
          <a:prstGeom prst="triangle">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sp macro="" textlink="">
        <xdr:nvSpPr>
          <xdr:cNvPr id="56" name="Triangle 55">
            <a:extLst>
              <a:ext uri="{FF2B5EF4-FFF2-40B4-BE49-F238E27FC236}">
                <a16:creationId xmlns:a16="http://schemas.microsoft.com/office/drawing/2014/main" id="{00000000-0008-0000-0200-000038000000}"/>
              </a:ext>
            </a:extLst>
          </xdr:cNvPr>
          <xdr:cNvSpPr/>
        </xdr:nvSpPr>
        <xdr:spPr>
          <a:xfrm rot="10800000">
            <a:off x="2237154" y="9267179"/>
            <a:ext cx="244231" cy="97692"/>
          </a:xfrm>
          <a:prstGeom prst="triangle">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sp macro="" textlink="">
        <xdr:nvSpPr>
          <xdr:cNvPr id="57" name="Triangle 56">
            <a:extLst>
              <a:ext uri="{FF2B5EF4-FFF2-40B4-BE49-F238E27FC236}">
                <a16:creationId xmlns:a16="http://schemas.microsoft.com/office/drawing/2014/main" id="{00000000-0008-0000-0200-000039000000}"/>
              </a:ext>
            </a:extLst>
          </xdr:cNvPr>
          <xdr:cNvSpPr/>
        </xdr:nvSpPr>
        <xdr:spPr>
          <a:xfrm rot="10800000">
            <a:off x="6828692" y="9267177"/>
            <a:ext cx="244231" cy="97692"/>
          </a:xfrm>
          <a:prstGeom prst="triangle">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grpSp>
    <xdr:clientData/>
  </xdr:twoCellAnchor>
  <xdr:twoCellAnchor editAs="oneCell">
    <xdr:from>
      <xdr:col>0</xdr:col>
      <xdr:colOff>253999</xdr:colOff>
      <xdr:row>0</xdr:row>
      <xdr:rowOff>197555</xdr:rowOff>
    </xdr:from>
    <xdr:to>
      <xdr:col>3</xdr:col>
      <xdr:colOff>641551</xdr:colOff>
      <xdr:row>0</xdr:row>
      <xdr:rowOff>1030111</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6"/>
        <a:stretch>
          <a:fillRect/>
        </a:stretch>
      </xdr:blipFill>
      <xdr:spPr>
        <a:xfrm>
          <a:off x="253999" y="197555"/>
          <a:ext cx="1516441" cy="832556"/>
        </a:xfrm>
        <a:prstGeom prst="rect">
          <a:avLst/>
        </a:prstGeom>
      </xdr:spPr>
    </xdr:pic>
    <xdr:clientData/>
  </xdr:twoCellAnchor>
  <xdr:twoCellAnchor editAs="oneCell">
    <xdr:from>
      <xdr:col>21</xdr:col>
      <xdr:colOff>1</xdr:colOff>
      <xdr:row>11</xdr:row>
      <xdr:rowOff>254001</xdr:rowOff>
    </xdr:from>
    <xdr:to>
      <xdr:col>23</xdr:col>
      <xdr:colOff>2822</xdr:colOff>
      <xdr:row>12</xdr:row>
      <xdr:rowOff>43952</xdr:rowOff>
    </xdr:to>
    <xdr:pic>
      <xdr:nvPicPr>
        <xdr:cNvPr id="14" name="Picture 13">
          <a:extLst>
            <a:ext uri="{FF2B5EF4-FFF2-40B4-BE49-F238E27FC236}">
              <a16:creationId xmlns:a16="http://schemas.microsoft.com/office/drawing/2014/main" id="{00000000-0008-0000-0200-00000E000000}"/>
            </a:ext>
          </a:extLst>
        </xdr:cNvPr>
        <xdr:cNvPicPr>
          <a:picLocks noChangeAspect="1"/>
        </xdr:cNvPicPr>
      </xdr:nvPicPr>
      <xdr:blipFill rotWithShape="1">
        <a:blip xmlns:r="http://schemas.openxmlformats.org/officeDocument/2006/relationships" r:embed="rId7"/>
        <a:srcRect b="31922"/>
        <a:stretch/>
      </xdr:blipFill>
      <xdr:spPr>
        <a:xfrm>
          <a:off x="9496779" y="3640668"/>
          <a:ext cx="1030110" cy="439062"/>
        </a:xfrm>
        <a:prstGeom prst="rect">
          <a:avLst/>
        </a:prstGeom>
      </xdr:spPr>
    </xdr:pic>
    <xdr:clientData/>
  </xdr:twoCellAnchor>
  <xdr:twoCellAnchor editAs="oneCell">
    <xdr:from>
      <xdr:col>1</xdr:col>
      <xdr:colOff>183866</xdr:colOff>
      <xdr:row>77</xdr:row>
      <xdr:rowOff>52255</xdr:rowOff>
    </xdr:from>
    <xdr:to>
      <xdr:col>3</xdr:col>
      <xdr:colOff>31210</xdr:colOff>
      <xdr:row>77</xdr:row>
      <xdr:rowOff>596654</xdr:rowOff>
    </xdr:to>
    <xdr:pic>
      <xdr:nvPicPr>
        <xdr:cNvPr id="58" name="Picture 57">
          <a:extLst>
            <a:ext uri="{FF2B5EF4-FFF2-40B4-BE49-F238E27FC236}">
              <a16:creationId xmlns:a16="http://schemas.microsoft.com/office/drawing/2014/main" id="{00000000-0008-0000-0200-00003A000000}"/>
            </a:ext>
          </a:extLst>
        </xdr:cNvPr>
        <xdr:cNvPicPr>
          <a:picLocks noChangeAspect="1"/>
        </xdr:cNvPicPr>
      </xdr:nvPicPr>
      <xdr:blipFill rotWithShape="1">
        <a:blip xmlns:r="http://schemas.openxmlformats.org/officeDocument/2006/relationships" r:embed="rId8">
          <a:lum bright="70000" contrast="-70000"/>
          <a:extLst>
            <a:ext uri="{BEBA8EAE-BF5A-486C-A8C5-ECC9F3942E4B}">
              <a14:imgProps xmlns:a14="http://schemas.microsoft.com/office/drawing/2010/main">
                <a14:imgLayer>
                  <a14:imgEffect>
                    <a14:sharpenSoften amount="50000"/>
                  </a14:imgEffect>
                  <a14:imgEffect>
                    <a14:brightnessContrast bright="40000" contrast="40000"/>
                  </a14:imgEffect>
                </a14:imgLayer>
              </a14:imgProps>
            </a:ext>
          </a:extLst>
        </a:blip>
        <a:srcRect r="17541"/>
        <a:stretch/>
      </xdr:blipFill>
      <xdr:spPr>
        <a:xfrm>
          <a:off x="437866" y="16816255"/>
          <a:ext cx="722233" cy="544399"/>
        </a:xfrm>
        <a:prstGeom prst="rect">
          <a:avLst/>
        </a:prstGeom>
      </xdr:spPr>
    </xdr:pic>
    <xdr:clientData/>
  </xdr:twoCellAnchor>
  <xdr:twoCellAnchor>
    <xdr:from>
      <xdr:col>3</xdr:col>
      <xdr:colOff>59585</xdr:colOff>
      <xdr:row>77</xdr:row>
      <xdr:rowOff>141112</xdr:rowOff>
    </xdr:from>
    <xdr:to>
      <xdr:col>6</xdr:col>
      <xdr:colOff>437445</xdr:colOff>
      <xdr:row>77</xdr:row>
      <xdr:rowOff>496712</xdr:rowOff>
    </xdr:to>
    <xdr:sp macro="" textlink="">
      <xdr:nvSpPr>
        <xdr:cNvPr id="59" name="TextBox 58">
          <a:extLst>
            <a:ext uri="{FF2B5EF4-FFF2-40B4-BE49-F238E27FC236}">
              <a16:creationId xmlns:a16="http://schemas.microsoft.com/office/drawing/2014/main" id="{00000000-0008-0000-0200-00003B000000}"/>
            </a:ext>
          </a:extLst>
        </xdr:cNvPr>
        <xdr:cNvSpPr txBox="1"/>
      </xdr:nvSpPr>
      <xdr:spPr>
        <a:xfrm>
          <a:off x="1188474" y="16905112"/>
          <a:ext cx="2494527" cy="355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solidFill>
                <a:schemeClr val="bg1"/>
              </a:solidFill>
            </a:rPr>
            <a:t>FINAL ANALYSIS</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18</xdr:col>
      <xdr:colOff>0</xdr:colOff>
      <xdr:row>26</xdr:row>
      <xdr:rowOff>38101</xdr:rowOff>
    </xdr:from>
    <xdr:to>
      <xdr:col>27</xdr:col>
      <xdr:colOff>101600</xdr:colOff>
      <xdr:row>45</xdr:row>
      <xdr:rowOff>25400</xdr:rowOff>
    </xdr:to>
    <xdr:graphicFrame macro="">
      <xdr:nvGraphicFramePr>
        <xdr:cNvPr id="3" name="Chart 2">
          <a:extLst>
            <a:ext uri="{FF2B5EF4-FFF2-40B4-BE49-F238E27FC236}">
              <a16:creationId xmlns:a16="http://schemas.microsoft.com/office/drawing/2014/main" id="{00000000-0008-0000-0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107950</xdr:colOff>
      <xdr:row>29</xdr:row>
      <xdr:rowOff>63500</xdr:rowOff>
    </xdr:from>
    <xdr:to>
      <xdr:col>19</xdr:col>
      <xdr:colOff>88900</xdr:colOff>
      <xdr:row>46</xdr:row>
      <xdr:rowOff>419100</xdr:rowOff>
    </xdr:to>
    <xdr:graphicFrame macro="">
      <xdr:nvGraphicFramePr>
        <xdr:cNvPr id="4" name="Chart 3">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165100</xdr:colOff>
      <xdr:row>27</xdr:row>
      <xdr:rowOff>25400</xdr:rowOff>
    </xdr:from>
    <xdr:to>
      <xdr:col>8</xdr:col>
      <xdr:colOff>635000</xdr:colOff>
      <xdr:row>44</xdr:row>
      <xdr:rowOff>177800</xdr:rowOff>
    </xdr:to>
    <xdr:graphicFrame macro="">
      <xdr:nvGraphicFramePr>
        <xdr:cNvPr id="5" name="Chart 4">
          <a:extLst>
            <a:ext uri="{FF2B5EF4-FFF2-40B4-BE49-F238E27FC236}">
              <a16:creationId xmlns:a16="http://schemas.microsoft.com/office/drawing/2014/main" id="{00000000-0008-0000-03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xdr:col>
      <xdr:colOff>76200</xdr:colOff>
      <xdr:row>23</xdr:row>
      <xdr:rowOff>52210</xdr:rowOff>
    </xdr:from>
    <xdr:to>
      <xdr:col>4</xdr:col>
      <xdr:colOff>31852</xdr:colOff>
      <xdr:row>25</xdr:row>
      <xdr:rowOff>112888</xdr:rowOff>
    </xdr:to>
    <xdr:pic>
      <xdr:nvPicPr>
        <xdr:cNvPr id="14" name="Picture 13">
          <a:extLst>
            <a:ext uri="{FF2B5EF4-FFF2-40B4-BE49-F238E27FC236}">
              <a16:creationId xmlns:a16="http://schemas.microsoft.com/office/drawing/2014/main" id="{00000000-0008-0000-0300-00000E000000}"/>
            </a:ext>
          </a:extLst>
        </xdr:cNvPr>
        <xdr:cNvPicPr>
          <a:picLocks noChangeAspect="1"/>
        </xdr:cNvPicPr>
      </xdr:nvPicPr>
      <xdr:blipFill>
        <a:blip xmlns:r="http://schemas.openxmlformats.org/officeDocument/2006/relationships" r:embed="rId4"/>
        <a:stretch>
          <a:fillRect/>
        </a:stretch>
      </xdr:blipFill>
      <xdr:spPr>
        <a:xfrm>
          <a:off x="266700" y="6148210"/>
          <a:ext cx="641452" cy="451203"/>
        </a:xfrm>
        <a:prstGeom prst="rect">
          <a:avLst/>
        </a:prstGeom>
      </xdr:spPr>
    </xdr:pic>
    <xdr:clientData/>
  </xdr:twoCellAnchor>
  <xdr:twoCellAnchor editAs="oneCell">
    <xdr:from>
      <xdr:col>10</xdr:col>
      <xdr:colOff>101600</xdr:colOff>
      <xdr:row>23</xdr:row>
      <xdr:rowOff>41346</xdr:rowOff>
    </xdr:from>
    <xdr:to>
      <xdr:col>12</xdr:col>
      <xdr:colOff>360</xdr:colOff>
      <xdr:row>25</xdr:row>
      <xdr:rowOff>66652</xdr:rowOff>
    </xdr:to>
    <xdr:pic>
      <xdr:nvPicPr>
        <xdr:cNvPr id="15" name="Picture 14">
          <a:extLst>
            <a:ext uri="{FF2B5EF4-FFF2-40B4-BE49-F238E27FC236}">
              <a16:creationId xmlns:a16="http://schemas.microsoft.com/office/drawing/2014/main" id="{00000000-0008-0000-0300-00000F000000}"/>
            </a:ext>
          </a:extLst>
        </xdr:cNvPr>
        <xdr:cNvPicPr>
          <a:picLocks noChangeAspect="1"/>
        </xdr:cNvPicPr>
      </xdr:nvPicPr>
      <xdr:blipFill rotWithShape="1">
        <a:blip xmlns:r="http://schemas.openxmlformats.org/officeDocument/2006/relationships" r:embed="rId5"/>
        <a:srcRect b="14992"/>
        <a:stretch/>
      </xdr:blipFill>
      <xdr:spPr>
        <a:xfrm>
          <a:off x="4737100" y="2784546"/>
          <a:ext cx="731704" cy="419006"/>
        </a:xfrm>
        <a:prstGeom prst="rect">
          <a:avLst/>
        </a:prstGeom>
      </xdr:spPr>
    </xdr:pic>
    <xdr:clientData/>
  </xdr:twoCellAnchor>
  <xdr:twoCellAnchor editAs="oneCell">
    <xdr:from>
      <xdr:col>19</xdr:col>
      <xdr:colOff>66556</xdr:colOff>
      <xdr:row>23</xdr:row>
      <xdr:rowOff>76200</xdr:rowOff>
    </xdr:from>
    <xdr:to>
      <xdr:col>21</xdr:col>
      <xdr:colOff>13250</xdr:colOff>
      <xdr:row>25</xdr:row>
      <xdr:rowOff>50800</xdr:rowOff>
    </xdr:to>
    <xdr:pic>
      <xdr:nvPicPr>
        <xdr:cNvPr id="16" name="Picture 15">
          <a:extLst>
            <a:ext uri="{FF2B5EF4-FFF2-40B4-BE49-F238E27FC236}">
              <a16:creationId xmlns:a16="http://schemas.microsoft.com/office/drawing/2014/main" id="{00000000-0008-0000-0300-000010000000}"/>
            </a:ext>
          </a:extLst>
        </xdr:cNvPr>
        <xdr:cNvPicPr>
          <a:picLocks noChangeAspect="1"/>
        </xdr:cNvPicPr>
      </xdr:nvPicPr>
      <xdr:blipFill rotWithShape="1">
        <a:blip xmlns:r="http://schemas.openxmlformats.org/officeDocument/2006/relationships" r:embed="rId6"/>
        <a:srcRect b="14992"/>
        <a:stretch/>
      </xdr:blipFill>
      <xdr:spPr>
        <a:xfrm>
          <a:off x="8359656" y="6184900"/>
          <a:ext cx="695994" cy="368300"/>
        </a:xfrm>
        <a:prstGeom prst="rect">
          <a:avLst/>
        </a:prstGeom>
      </xdr:spPr>
    </xdr:pic>
    <xdr:clientData/>
  </xdr:twoCellAnchor>
  <xdr:twoCellAnchor>
    <xdr:from>
      <xdr:col>4</xdr:col>
      <xdr:colOff>276511</xdr:colOff>
      <xdr:row>22</xdr:row>
      <xdr:rowOff>149962</xdr:rowOff>
    </xdr:from>
    <xdr:to>
      <xdr:col>11</xdr:col>
      <xdr:colOff>3669</xdr:colOff>
      <xdr:row>22</xdr:row>
      <xdr:rowOff>492055</xdr:rowOff>
    </xdr:to>
    <xdr:sp macro="" textlink="">
      <xdr:nvSpPr>
        <xdr:cNvPr id="17" name="TextBox 16">
          <a:extLst>
            <a:ext uri="{FF2B5EF4-FFF2-40B4-BE49-F238E27FC236}">
              <a16:creationId xmlns:a16="http://schemas.microsoft.com/office/drawing/2014/main" id="{00000000-0008-0000-0300-000011000000}"/>
            </a:ext>
          </a:extLst>
        </xdr:cNvPr>
        <xdr:cNvSpPr txBox="1"/>
      </xdr:nvSpPr>
      <xdr:spPr>
        <a:xfrm>
          <a:off x="1279811" y="5610962"/>
          <a:ext cx="3041858" cy="3420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solidFill>
                <a:schemeClr val="bg1"/>
              </a:solidFill>
            </a:rPr>
            <a:t>TECH ALIGNMENT</a:t>
          </a:r>
        </a:p>
      </xdr:txBody>
    </xdr:sp>
    <xdr:clientData/>
  </xdr:twoCellAnchor>
  <xdr:twoCellAnchor editAs="oneCell">
    <xdr:from>
      <xdr:col>1</xdr:col>
      <xdr:colOff>88900</xdr:colOff>
      <xdr:row>22</xdr:row>
      <xdr:rowOff>0</xdr:rowOff>
    </xdr:from>
    <xdr:to>
      <xdr:col>4</xdr:col>
      <xdr:colOff>319417</xdr:colOff>
      <xdr:row>23</xdr:row>
      <xdr:rowOff>25620</xdr:rowOff>
    </xdr:to>
    <xdr:pic>
      <xdr:nvPicPr>
        <xdr:cNvPr id="18" name="Picture 17">
          <a:extLst>
            <a:ext uri="{FF2B5EF4-FFF2-40B4-BE49-F238E27FC236}">
              <a16:creationId xmlns:a16="http://schemas.microsoft.com/office/drawing/2014/main" id="{00000000-0008-0000-0300-000012000000}"/>
            </a:ext>
          </a:extLst>
        </xdr:cNvPr>
        <xdr:cNvPicPr>
          <a:picLocks noChangeAspect="1"/>
        </xdr:cNvPicPr>
      </xdr:nvPicPr>
      <xdr:blipFill>
        <a:blip xmlns:r="http://schemas.openxmlformats.org/officeDocument/2006/relationships" r:embed="rId7">
          <a:lum bright="70000" contrast="-70000"/>
        </a:blip>
        <a:stretch>
          <a:fillRect/>
        </a:stretch>
      </xdr:blipFill>
      <xdr:spPr>
        <a:xfrm>
          <a:off x="304800" y="2730500"/>
          <a:ext cx="1005217" cy="666264"/>
        </a:xfrm>
        <a:prstGeom prst="rect">
          <a:avLst/>
        </a:prstGeom>
      </xdr:spPr>
    </xdr:pic>
    <xdr:clientData/>
  </xdr:twoCellAnchor>
  <xdr:twoCellAnchor>
    <xdr:from>
      <xdr:col>5</xdr:col>
      <xdr:colOff>7055</xdr:colOff>
      <xdr:row>21</xdr:row>
      <xdr:rowOff>0</xdr:rowOff>
    </xdr:from>
    <xdr:to>
      <xdr:col>22</xdr:col>
      <xdr:colOff>648260</xdr:colOff>
      <xdr:row>22</xdr:row>
      <xdr:rowOff>84667</xdr:rowOff>
    </xdr:to>
    <xdr:grpSp>
      <xdr:nvGrpSpPr>
        <xdr:cNvPr id="7" name="Group 6">
          <a:extLst>
            <a:ext uri="{FF2B5EF4-FFF2-40B4-BE49-F238E27FC236}">
              <a16:creationId xmlns:a16="http://schemas.microsoft.com/office/drawing/2014/main" id="{00000000-0008-0000-0300-000007000000}"/>
            </a:ext>
          </a:extLst>
        </xdr:cNvPr>
        <xdr:cNvGrpSpPr/>
      </xdr:nvGrpSpPr>
      <xdr:grpSpPr>
        <a:xfrm>
          <a:off x="1556455" y="5149850"/>
          <a:ext cx="7861155" cy="268817"/>
          <a:chOff x="2120900" y="2552700"/>
          <a:chExt cx="9425372" cy="279587"/>
        </a:xfrm>
      </xdr:grpSpPr>
      <xdr:grpSp>
        <xdr:nvGrpSpPr>
          <xdr:cNvPr id="19" name="Group 18">
            <a:extLst>
              <a:ext uri="{FF2B5EF4-FFF2-40B4-BE49-F238E27FC236}">
                <a16:creationId xmlns:a16="http://schemas.microsoft.com/office/drawing/2014/main" id="{00000000-0008-0000-0300-000013000000}"/>
              </a:ext>
            </a:extLst>
          </xdr:cNvPr>
          <xdr:cNvGrpSpPr/>
        </xdr:nvGrpSpPr>
        <xdr:grpSpPr>
          <a:xfrm>
            <a:off x="2120900" y="2552700"/>
            <a:ext cx="9425372" cy="101787"/>
            <a:chOff x="2237154" y="9056077"/>
            <a:chExt cx="9525000" cy="97692"/>
          </a:xfrm>
          <a:solidFill>
            <a:schemeClr val="bg2">
              <a:lumMod val="90000"/>
            </a:schemeClr>
          </a:solidFill>
        </xdr:grpSpPr>
        <xdr:sp macro="" textlink="">
          <xdr:nvSpPr>
            <xdr:cNvPr id="20" name="Triangle 19">
              <a:extLst>
                <a:ext uri="{FF2B5EF4-FFF2-40B4-BE49-F238E27FC236}">
                  <a16:creationId xmlns:a16="http://schemas.microsoft.com/office/drawing/2014/main" id="{00000000-0008-0000-0300-000014000000}"/>
                </a:ext>
              </a:extLst>
            </xdr:cNvPr>
            <xdr:cNvSpPr/>
          </xdr:nvSpPr>
          <xdr:spPr>
            <a:xfrm rot="10800000">
              <a:off x="6828690" y="9056077"/>
              <a:ext cx="244231" cy="97692"/>
            </a:xfrm>
            <a:prstGeom prst="triangle">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21" name="Triangle 20">
              <a:extLst>
                <a:ext uri="{FF2B5EF4-FFF2-40B4-BE49-F238E27FC236}">
                  <a16:creationId xmlns:a16="http://schemas.microsoft.com/office/drawing/2014/main" id="{00000000-0008-0000-0300-000015000000}"/>
                </a:ext>
              </a:extLst>
            </xdr:cNvPr>
            <xdr:cNvSpPr/>
          </xdr:nvSpPr>
          <xdr:spPr>
            <a:xfrm rot="10800000">
              <a:off x="2237154" y="9056077"/>
              <a:ext cx="244231" cy="97692"/>
            </a:xfrm>
            <a:prstGeom prst="triangle">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22" name="Triangle 21">
              <a:extLst>
                <a:ext uri="{FF2B5EF4-FFF2-40B4-BE49-F238E27FC236}">
                  <a16:creationId xmlns:a16="http://schemas.microsoft.com/office/drawing/2014/main" id="{00000000-0008-0000-0300-000016000000}"/>
                </a:ext>
              </a:extLst>
            </xdr:cNvPr>
            <xdr:cNvSpPr/>
          </xdr:nvSpPr>
          <xdr:spPr>
            <a:xfrm rot="10800000">
              <a:off x="11517923" y="9056077"/>
              <a:ext cx="244231" cy="97692"/>
            </a:xfrm>
            <a:prstGeom prst="triangle">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nvGrpSpPr>
          <xdr:cNvPr id="23" name="Group 22">
            <a:extLst>
              <a:ext uri="{FF2B5EF4-FFF2-40B4-BE49-F238E27FC236}">
                <a16:creationId xmlns:a16="http://schemas.microsoft.com/office/drawing/2014/main" id="{00000000-0008-0000-0300-000017000000}"/>
              </a:ext>
            </a:extLst>
          </xdr:cNvPr>
          <xdr:cNvGrpSpPr/>
        </xdr:nvGrpSpPr>
        <xdr:grpSpPr>
          <a:xfrm>
            <a:off x="2120900" y="2730500"/>
            <a:ext cx="9425372" cy="101787"/>
            <a:chOff x="2237154" y="9056077"/>
            <a:chExt cx="9525000" cy="97692"/>
          </a:xfrm>
          <a:solidFill>
            <a:schemeClr val="bg1"/>
          </a:solidFill>
        </xdr:grpSpPr>
        <xdr:sp macro="" textlink="">
          <xdr:nvSpPr>
            <xdr:cNvPr id="24" name="Triangle 23">
              <a:extLst>
                <a:ext uri="{FF2B5EF4-FFF2-40B4-BE49-F238E27FC236}">
                  <a16:creationId xmlns:a16="http://schemas.microsoft.com/office/drawing/2014/main" id="{00000000-0008-0000-0300-000018000000}"/>
                </a:ext>
              </a:extLst>
            </xdr:cNvPr>
            <xdr:cNvSpPr/>
          </xdr:nvSpPr>
          <xdr:spPr>
            <a:xfrm rot="10800000">
              <a:off x="6828690"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25" name="Triangle 24">
              <a:extLst>
                <a:ext uri="{FF2B5EF4-FFF2-40B4-BE49-F238E27FC236}">
                  <a16:creationId xmlns:a16="http://schemas.microsoft.com/office/drawing/2014/main" id="{00000000-0008-0000-0300-000019000000}"/>
                </a:ext>
              </a:extLst>
            </xdr:cNvPr>
            <xdr:cNvSpPr/>
          </xdr:nvSpPr>
          <xdr:spPr>
            <a:xfrm rot="10800000">
              <a:off x="2237154"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26" name="Triangle 25">
              <a:extLst>
                <a:ext uri="{FF2B5EF4-FFF2-40B4-BE49-F238E27FC236}">
                  <a16:creationId xmlns:a16="http://schemas.microsoft.com/office/drawing/2014/main" id="{00000000-0008-0000-0300-00001A000000}"/>
                </a:ext>
              </a:extLst>
            </xdr:cNvPr>
            <xdr:cNvSpPr/>
          </xdr:nvSpPr>
          <xdr:spPr>
            <a:xfrm rot="10800000">
              <a:off x="11517923"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clientData/>
  </xdr:twoCellAnchor>
  <xdr:twoCellAnchor editAs="oneCell">
    <xdr:from>
      <xdr:col>1</xdr:col>
      <xdr:colOff>167161</xdr:colOff>
      <xdr:row>48</xdr:row>
      <xdr:rowOff>57198</xdr:rowOff>
    </xdr:from>
    <xdr:to>
      <xdr:col>4</xdr:col>
      <xdr:colOff>16601</xdr:colOff>
      <xdr:row>50</xdr:row>
      <xdr:rowOff>50679</xdr:rowOff>
    </xdr:to>
    <xdr:pic>
      <xdr:nvPicPr>
        <xdr:cNvPr id="27" name="Picture 26">
          <a:extLst>
            <a:ext uri="{FF2B5EF4-FFF2-40B4-BE49-F238E27FC236}">
              <a16:creationId xmlns:a16="http://schemas.microsoft.com/office/drawing/2014/main" id="{00000000-0008-0000-0300-00001B000000}"/>
            </a:ext>
          </a:extLst>
        </xdr:cNvPr>
        <xdr:cNvPicPr>
          <a:picLocks noChangeAspect="1"/>
        </xdr:cNvPicPr>
      </xdr:nvPicPr>
      <xdr:blipFill>
        <a:blip xmlns:r="http://schemas.openxmlformats.org/officeDocument/2006/relationships" r:embed="rId8"/>
        <a:stretch>
          <a:fillRect/>
        </a:stretch>
      </xdr:blipFill>
      <xdr:spPr>
        <a:xfrm>
          <a:off x="383061" y="8705898"/>
          <a:ext cx="632607" cy="398129"/>
        </a:xfrm>
        <a:prstGeom prst="rect">
          <a:avLst/>
        </a:prstGeom>
      </xdr:spPr>
    </xdr:pic>
    <xdr:clientData/>
  </xdr:twoCellAnchor>
  <xdr:twoCellAnchor editAs="oneCell">
    <xdr:from>
      <xdr:col>1</xdr:col>
      <xdr:colOff>165100</xdr:colOff>
      <xdr:row>77</xdr:row>
      <xdr:rowOff>63501</xdr:rowOff>
    </xdr:from>
    <xdr:to>
      <xdr:col>4</xdr:col>
      <xdr:colOff>13530</xdr:colOff>
      <xdr:row>79</xdr:row>
      <xdr:rowOff>76201</xdr:rowOff>
    </xdr:to>
    <xdr:pic>
      <xdr:nvPicPr>
        <xdr:cNvPr id="28" name="Picture 27">
          <a:extLst>
            <a:ext uri="{FF2B5EF4-FFF2-40B4-BE49-F238E27FC236}">
              <a16:creationId xmlns:a16="http://schemas.microsoft.com/office/drawing/2014/main" id="{00000000-0008-0000-0300-00001C000000}"/>
            </a:ext>
          </a:extLst>
        </xdr:cNvPr>
        <xdr:cNvPicPr>
          <a:picLocks noChangeAspect="1"/>
        </xdr:cNvPicPr>
      </xdr:nvPicPr>
      <xdr:blipFill>
        <a:blip xmlns:r="http://schemas.openxmlformats.org/officeDocument/2006/relationships" r:embed="rId9"/>
        <a:stretch>
          <a:fillRect/>
        </a:stretch>
      </xdr:blipFill>
      <xdr:spPr>
        <a:xfrm>
          <a:off x="381000" y="12065001"/>
          <a:ext cx="631597" cy="406400"/>
        </a:xfrm>
        <a:prstGeom prst="rect">
          <a:avLst/>
        </a:prstGeom>
      </xdr:spPr>
    </xdr:pic>
    <xdr:clientData/>
  </xdr:twoCellAnchor>
  <xdr:twoCellAnchor>
    <xdr:from>
      <xdr:col>4</xdr:col>
      <xdr:colOff>187398</xdr:colOff>
      <xdr:row>46</xdr:row>
      <xdr:rowOff>185100</xdr:rowOff>
    </xdr:from>
    <xdr:to>
      <xdr:col>11</xdr:col>
      <xdr:colOff>596899</xdr:colOff>
      <xdr:row>46</xdr:row>
      <xdr:rowOff>520225</xdr:rowOff>
    </xdr:to>
    <xdr:sp macro="" textlink="">
      <xdr:nvSpPr>
        <xdr:cNvPr id="29" name="TextBox 28">
          <a:extLst>
            <a:ext uri="{FF2B5EF4-FFF2-40B4-BE49-F238E27FC236}">
              <a16:creationId xmlns:a16="http://schemas.microsoft.com/office/drawing/2014/main" id="{00000000-0008-0000-0300-00001D000000}"/>
            </a:ext>
          </a:extLst>
        </xdr:cNvPr>
        <xdr:cNvSpPr txBox="1"/>
      </xdr:nvSpPr>
      <xdr:spPr>
        <a:xfrm>
          <a:off x="1190698" y="10853100"/>
          <a:ext cx="3724201" cy="335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solidFill>
                <a:schemeClr val="bg1"/>
              </a:solidFill>
            </a:rPr>
            <a:t>SCALE AND</a:t>
          </a:r>
          <a:r>
            <a:rPr lang="en-US" sz="1800" b="1" baseline="0">
              <a:solidFill>
                <a:schemeClr val="bg1"/>
              </a:solidFill>
            </a:rPr>
            <a:t> SUSTAINABILITY</a:t>
          </a:r>
          <a:endParaRPr lang="en-US" sz="1800" b="1">
            <a:solidFill>
              <a:schemeClr val="bg1"/>
            </a:solidFill>
          </a:endParaRPr>
        </a:p>
      </xdr:txBody>
    </xdr:sp>
    <xdr:clientData/>
  </xdr:twoCellAnchor>
  <xdr:twoCellAnchor editAs="oneCell">
    <xdr:from>
      <xdr:col>1</xdr:col>
      <xdr:colOff>40161</xdr:colOff>
      <xdr:row>46</xdr:row>
      <xdr:rowOff>19098</xdr:rowOff>
    </xdr:from>
    <xdr:to>
      <xdr:col>4</xdr:col>
      <xdr:colOff>232387</xdr:colOff>
      <xdr:row>46</xdr:row>
      <xdr:rowOff>657696</xdr:rowOff>
    </xdr:to>
    <xdr:pic>
      <xdr:nvPicPr>
        <xdr:cNvPr id="30" name="Picture 29">
          <a:extLst>
            <a:ext uri="{FF2B5EF4-FFF2-40B4-BE49-F238E27FC236}">
              <a16:creationId xmlns:a16="http://schemas.microsoft.com/office/drawing/2014/main" id="{00000000-0008-0000-0300-00001E000000}"/>
            </a:ext>
          </a:extLst>
        </xdr:cNvPr>
        <xdr:cNvPicPr>
          <a:picLocks noChangeAspect="1"/>
        </xdr:cNvPicPr>
      </xdr:nvPicPr>
      <xdr:blipFill>
        <a:blip xmlns:r="http://schemas.openxmlformats.org/officeDocument/2006/relationships" r:embed="rId10">
          <a:lum bright="70000" contrast="-70000"/>
          <a:extLst>
            <a:ext uri="{BEBA8EAE-BF5A-486C-A8C5-ECC9F3942E4B}">
              <a14:imgProps xmlns:a14="http://schemas.microsoft.com/office/drawing/2010/main">
                <a14:imgLayer>
                  <a14:imgEffect>
                    <a14:saturation sat="200000"/>
                  </a14:imgEffect>
                </a14:imgLayer>
              </a14:imgProps>
            </a:ext>
          </a:extLst>
        </a:blip>
        <a:stretch>
          <a:fillRect/>
        </a:stretch>
      </xdr:blipFill>
      <xdr:spPr>
        <a:xfrm>
          <a:off x="256061" y="7969298"/>
          <a:ext cx="966926" cy="638598"/>
        </a:xfrm>
        <a:prstGeom prst="rect">
          <a:avLst/>
        </a:prstGeom>
      </xdr:spPr>
    </xdr:pic>
    <xdr:clientData/>
  </xdr:twoCellAnchor>
  <xdr:twoCellAnchor>
    <xdr:from>
      <xdr:col>5</xdr:col>
      <xdr:colOff>393700</xdr:colOff>
      <xdr:row>45</xdr:row>
      <xdr:rowOff>1411</xdr:rowOff>
    </xdr:from>
    <xdr:to>
      <xdr:col>23</xdr:col>
      <xdr:colOff>281372</xdr:colOff>
      <xdr:row>46</xdr:row>
      <xdr:rowOff>90498</xdr:rowOff>
    </xdr:to>
    <xdr:grpSp>
      <xdr:nvGrpSpPr>
        <xdr:cNvPr id="35" name="Group 34">
          <a:extLst>
            <a:ext uri="{FF2B5EF4-FFF2-40B4-BE49-F238E27FC236}">
              <a16:creationId xmlns:a16="http://schemas.microsoft.com/office/drawing/2014/main" id="{00000000-0008-0000-0300-000023000000}"/>
            </a:ext>
          </a:extLst>
        </xdr:cNvPr>
        <xdr:cNvGrpSpPr/>
      </xdr:nvGrpSpPr>
      <xdr:grpSpPr>
        <a:xfrm>
          <a:off x="1943100" y="10218561"/>
          <a:ext cx="7755322" cy="273237"/>
          <a:chOff x="2064892" y="2552700"/>
          <a:chExt cx="9341360" cy="279587"/>
        </a:xfrm>
      </xdr:grpSpPr>
      <xdr:grpSp>
        <xdr:nvGrpSpPr>
          <xdr:cNvPr id="36" name="Group 35">
            <a:extLst>
              <a:ext uri="{FF2B5EF4-FFF2-40B4-BE49-F238E27FC236}">
                <a16:creationId xmlns:a16="http://schemas.microsoft.com/office/drawing/2014/main" id="{00000000-0008-0000-0300-000024000000}"/>
              </a:ext>
            </a:extLst>
          </xdr:cNvPr>
          <xdr:cNvGrpSpPr/>
        </xdr:nvGrpSpPr>
        <xdr:grpSpPr>
          <a:xfrm>
            <a:off x="2064892" y="2552700"/>
            <a:ext cx="9341360" cy="101787"/>
            <a:chOff x="2180554" y="9056077"/>
            <a:chExt cx="9440100" cy="97692"/>
          </a:xfrm>
          <a:solidFill>
            <a:schemeClr val="bg2">
              <a:lumMod val="90000"/>
            </a:schemeClr>
          </a:solidFill>
        </xdr:grpSpPr>
        <xdr:sp macro="" textlink="">
          <xdr:nvSpPr>
            <xdr:cNvPr id="41" name="Triangle 40">
              <a:extLst>
                <a:ext uri="{FF2B5EF4-FFF2-40B4-BE49-F238E27FC236}">
                  <a16:creationId xmlns:a16="http://schemas.microsoft.com/office/drawing/2014/main" id="{00000000-0008-0000-0300-000029000000}"/>
                </a:ext>
              </a:extLst>
            </xdr:cNvPr>
            <xdr:cNvSpPr/>
          </xdr:nvSpPr>
          <xdr:spPr>
            <a:xfrm rot="10800000">
              <a:off x="6729642" y="9056077"/>
              <a:ext cx="244231" cy="97692"/>
            </a:xfrm>
            <a:prstGeom prst="triangle">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2" name="Triangle 41">
              <a:extLst>
                <a:ext uri="{FF2B5EF4-FFF2-40B4-BE49-F238E27FC236}">
                  <a16:creationId xmlns:a16="http://schemas.microsoft.com/office/drawing/2014/main" id="{00000000-0008-0000-0300-00002A000000}"/>
                </a:ext>
              </a:extLst>
            </xdr:cNvPr>
            <xdr:cNvSpPr/>
          </xdr:nvSpPr>
          <xdr:spPr>
            <a:xfrm rot="10800000">
              <a:off x="2180554" y="9056077"/>
              <a:ext cx="244231" cy="97692"/>
            </a:xfrm>
            <a:prstGeom prst="triangle">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3" name="Triangle 42">
              <a:extLst>
                <a:ext uri="{FF2B5EF4-FFF2-40B4-BE49-F238E27FC236}">
                  <a16:creationId xmlns:a16="http://schemas.microsoft.com/office/drawing/2014/main" id="{00000000-0008-0000-0300-00002B000000}"/>
                </a:ext>
              </a:extLst>
            </xdr:cNvPr>
            <xdr:cNvSpPr/>
          </xdr:nvSpPr>
          <xdr:spPr>
            <a:xfrm rot="10800000">
              <a:off x="11376423" y="9056077"/>
              <a:ext cx="244231" cy="97692"/>
            </a:xfrm>
            <a:prstGeom prst="triangle">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nvGrpSpPr>
          <xdr:cNvPr id="37" name="Group 36">
            <a:extLst>
              <a:ext uri="{FF2B5EF4-FFF2-40B4-BE49-F238E27FC236}">
                <a16:creationId xmlns:a16="http://schemas.microsoft.com/office/drawing/2014/main" id="{00000000-0008-0000-0300-000025000000}"/>
              </a:ext>
            </a:extLst>
          </xdr:cNvPr>
          <xdr:cNvGrpSpPr/>
        </xdr:nvGrpSpPr>
        <xdr:grpSpPr>
          <a:xfrm>
            <a:off x="2064892" y="2730500"/>
            <a:ext cx="9341360" cy="101787"/>
            <a:chOff x="2180554" y="9056077"/>
            <a:chExt cx="9440100" cy="97692"/>
          </a:xfrm>
          <a:solidFill>
            <a:schemeClr val="bg1"/>
          </a:solidFill>
        </xdr:grpSpPr>
        <xdr:sp macro="" textlink="">
          <xdr:nvSpPr>
            <xdr:cNvPr id="38" name="Triangle 37">
              <a:extLst>
                <a:ext uri="{FF2B5EF4-FFF2-40B4-BE49-F238E27FC236}">
                  <a16:creationId xmlns:a16="http://schemas.microsoft.com/office/drawing/2014/main" id="{00000000-0008-0000-0300-000026000000}"/>
                </a:ext>
              </a:extLst>
            </xdr:cNvPr>
            <xdr:cNvSpPr/>
          </xdr:nvSpPr>
          <xdr:spPr>
            <a:xfrm rot="10800000">
              <a:off x="6729642"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39" name="Triangle 38">
              <a:extLst>
                <a:ext uri="{FF2B5EF4-FFF2-40B4-BE49-F238E27FC236}">
                  <a16:creationId xmlns:a16="http://schemas.microsoft.com/office/drawing/2014/main" id="{00000000-0008-0000-0300-000027000000}"/>
                </a:ext>
              </a:extLst>
            </xdr:cNvPr>
            <xdr:cNvSpPr/>
          </xdr:nvSpPr>
          <xdr:spPr>
            <a:xfrm rot="10800000">
              <a:off x="2180554"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0" name="Triangle 39">
              <a:extLst>
                <a:ext uri="{FF2B5EF4-FFF2-40B4-BE49-F238E27FC236}">
                  <a16:creationId xmlns:a16="http://schemas.microsoft.com/office/drawing/2014/main" id="{00000000-0008-0000-0300-000028000000}"/>
                </a:ext>
              </a:extLst>
            </xdr:cNvPr>
            <xdr:cNvSpPr/>
          </xdr:nvSpPr>
          <xdr:spPr>
            <a:xfrm rot="10800000">
              <a:off x="11376423"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clientData/>
  </xdr:twoCellAnchor>
  <xdr:twoCellAnchor editAs="oneCell">
    <xdr:from>
      <xdr:col>15</xdr:col>
      <xdr:colOff>152400</xdr:colOff>
      <xdr:row>77</xdr:row>
      <xdr:rowOff>63500</xdr:rowOff>
    </xdr:from>
    <xdr:to>
      <xdr:col>16</xdr:col>
      <xdr:colOff>587209</xdr:colOff>
      <xdr:row>79</xdr:row>
      <xdr:rowOff>89061</xdr:rowOff>
    </xdr:to>
    <xdr:pic>
      <xdr:nvPicPr>
        <xdr:cNvPr id="45" name="Picture 44">
          <a:extLst>
            <a:ext uri="{FF2B5EF4-FFF2-40B4-BE49-F238E27FC236}">
              <a16:creationId xmlns:a16="http://schemas.microsoft.com/office/drawing/2014/main" id="{00000000-0008-0000-0300-00002D000000}"/>
            </a:ext>
          </a:extLst>
        </xdr:cNvPr>
        <xdr:cNvPicPr>
          <a:picLocks noChangeAspect="1"/>
        </xdr:cNvPicPr>
      </xdr:nvPicPr>
      <xdr:blipFill>
        <a:blip xmlns:r="http://schemas.openxmlformats.org/officeDocument/2006/relationships" r:embed="rId11"/>
        <a:stretch>
          <a:fillRect/>
        </a:stretch>
      </xdr:blipFill>
      <xdr:spPr>
        <a:xfrm>
          <a:off x="7162800" y="12065000"/>
          <a:ext cx="663409" cy="419261"/>
        </a:xfrm>
        <a:prstGeom prst="rect">
          <a:avLst/>
        </a:prstGeom>
      </xdr:spPr>
    </xdr:pic>
    <xdr:clientData/>
  </xdr:twoCellAnchor>
  <xdr:twoCellAnchor>
    <xdr:from>
      <xdr:col>15</xdr:col>
      <xdr:colOff>139701</xdr:colOff>
      <xdr:row>48</xdr:row>
      <xdr:rowOff>76201</xdr:rowOff>
    </xdr:from>
    <xdr:to>
      <xdr:col>16</xdr:col>
      <xdr:colOff>634901</xdr:colOff>
      <xdr:row>50</xdr:row>
      <xdr:rowOff>101601</xdr:rowOff>
    </xdr:to>
    <xdr:pic>
      <xdr:nvPicPr>
        <xdr:cNvPr id="46" name="Picture 45">
          <a:extLst>
            <a:ext uri="{FF2B5EF4-FFF2-40B4-BE49-F238E27FC236}">
              <a16:creationId xmlns:a16="http://schemas.microsoft.com/office/drawing/2014/main" id="{00000000-0008-0000-0300-00002E000000}"/>
            </a:ext>
          </a:extLst>
        </xdr:cNvPr>
        <xdr:cNvPicPr>
          <a:picLocks noChangeAspect="1"/>
        </xdr:cNvPicPr>
      </xdr:nvPicPr>
      <xdr:blipFill>
        <a:blip xmlns:r="http://schemas.openxmlformats.org/officeDocument/2006/relationships" r:embed="rId12">
          <a:extLst>
            <a:ext uri="{BEBA8EAE-BF5A-486C-A8C5-ECC9F3942E4B}">
              <a14:imgProps xmlns:a14="http://schemas.microsoft.com/office/drawing/2010/main">
                <a14:imgLayer>
                  <a14:imgEffect>
                    <a14:colorTemperature colorTemp="4700"/>
                  </a14:imgEffect>
                  <a14:imgEffect>
                    <a14:saturation sat="66000"/>
                  </a14:imgEffect>
                  <a14:imgEffect>
                    <a14:brightnessContrast bright="-20000"/>
                  </a14:imgEffect>
                </a14:imgLayer>
              </a14:imgProps>
            </a:ext>
          </a:extLst>
        </a:blip>
        <a:stretch>
          <a:fillRect/>
        </a:stretch>
      </xdr:blipFill>
      <xdr:spPr>
        <a:xfrm>
          <a:off x="6540501" y="12039601"/>
          <a:ext cx="685700" cy="431800"/>
        </a:xfrm>
        <a:prstGeom prst="rect">
          <a:avLst/>
        </a:prstGeom>
      </xdr:spPr>
    </xdr:pic>
    <xdr:clientData/>
  </xdr:twoCellAnchor>
  <xdr:twoCellAnchor>
    <xdr:from>
      <xdr:col>3</xdr:col>
      <xdr:colOff>573348</xdr:colOff>
      <xdr:row>98</xdr:row>
      <xdr:rowOff>158992</xdr:rowOff>
    </xdr:from>
    <xdr:to>
      <xdr:col>16</xdr:col>
      <xdr:colOff>504970</xdr:colOff>
      <xdr:row>98</xdr:row>
      <xdr:rowOff>452049</xdr:rowOff>
    </xdr:to>
    <xdr:sp macro="" textlink="">
      <xdr:nvSpPr>
        <xdr:cNvPr id="52" name="TextBox 51">
          <a:extLst>
            <a:ext uri="{FF2B5EF4-FFF2-40B4-BE49-F238E27FC236}">
              <a16:creationId xmlns:a16="http://schemas.microsoft.com/office/drawing/2014/main" id="{00000000-0008-0000-0300-000034000000}"/>
            </a:ext>
          </a:extLst>
        </xdr:cNvPr>
        <xdr:cNvSpPr txBox="1"/>
      </xdr:nvSpPr>
      <xdr:spPr>
        <a:xfrm>
          <a:off x="1005148" y="16300692"/>
          <a:ext cx="6700722" cy="2930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solidFill>
                <a:schemeClr val="tx1"/>
              </a:solidFill>
            </a:rPr>
            <a:t>IMPLEMENTATION CONSIDERATIONS</a:t>
          </a:r>
        </a:p>
      </xdr:txBody>
    </xdr:sp>
    <xdr:clientData/>
  </xdr:twoCellAnchor>
  <xdr:twoCellAnchor editAs="oneCell">
    <xdr:from>
      <xdr:col>0</xdr:col>
      <xdr:colOff>152400</xdr:colOff>
      <xdr:row>98</xdr:row>
      <xdr:rowOff>0</xdr:rowOff>
    </xdr:from>
    <xdr:to>
      <xdr:col>4</xdr:col>
      <xdr:colOff>158931</xdr:colOff>
      <xdr:row>99</xdr:row>
      <xdr:rowOff>576</xdr:rowOff>
    </xdr:to>
    <xdr:pic>
      <xdr:nvPicPr>
        <xdr:cNvPr id="53" name="Picture 52">
          <a:extLst>
            <a:ext uri="{FF2B5EF4-FFF2-40B4-BE49-F238E27FC236}">
              <a16:creationId xmlns:a16="http://schemas.microsoft.com/office/drawing/2014/main" id="{00000000-0008-0000-0300-000035000000}"/>
            </a:ext>
          </a:extLst>
        </xdr:cNvPr>
        <xdr:cNvPicPr>
          <a:picLocks noChangeAspect="1"/>
        </xdr:cNvPicPr>
      </xdr:nvPicPr>
      <xdr:blipFill>
        <a:blip xmlns:r="http://schemas.openxmlformats.org/officeDocument/2006/relationships" r:embed="rId13">
          <a:extLst>
            <a:ext uri="{BEBA8EAE-BF5A-486C-A8C5-ECC9F3942E4B}">
              <a14:imgProps xmlns:a14="http://schemas.microsoft.com/office/drawing/2010/main">
                <a14:imgLayer>
                  <a14:imgEffect>
                    <a14:brightnessContrast bright="40000" contrast="20000"/>
                  </a14:imgEffect>
                </a14:imgLayer>
              </a14:imgProps>
            </a:ext>
          </a:extLst>
        </a:blip>
        <a:stretch>
          <a:fillRect/>
        </a:stretch>
      </xdr:blipFill>
      <xdr:spPr>
        <a:xfrm>
          <a:off x="152400" y="16141700"/>
          <a:ext cx="997131" cy="668421"/>
        </a:xfrm>
        <a:prstGeom prst="rect">
          <a:avLst/>
        </a:prstGeom>
      </xdr:spPr>
    </xdr:pic>
    <xdr:clientData/>
  </xdr:twoCellAnchor>
  <xdr:twoCellAnchor editAs="oneCell">
    <xdr:from>
      <xdr:col>1</xdr:col>
      <xdr:colOff>203201</xdr:colOff>
      <xdr:row>99</xdr:row>
      <xdr:rowOff>57583</xdr:rowOff>
    </xdr:from>
    <xdr:to>
      <xdr:col>3</xdr:col>
      <xdr:colOff>114301</xdr:colOff>
      <xdr:row>101</xdr:row>
      <xdr:rowOff>63501</xdr:rowOff>
    </xdr:to>
    <xdr:pic>
      <xdr:nvPicPr>
        <xdr:cNvPr id="54" name="Picture 53">
          <a:extLst>
            <a:ext uri="{FF2B5EF4-FFF2-40B4-BE49-F238E27FC236}">
              <a16:creationId xmlns:a16="http://schemas.microsoft.com/office/drawing/2014/main" id="{00000000-0008-0000-0300-000036000000}"/>
            </a:ext>
          </a:extLst>
        </xdr:cNvPr>
        <xdr:cNvPicPr>
          <a:picLocks noChangeAspect="1"/>
        </xdr:cNvPicPr>
      </xdr:nvPicPr>
      <xdr:blipFill rotWithShape="1">
        <a:blip xmlns:r="http://schemas.openxmlformats.org/officeDocument/2006/relationships" r:embed="rId14"/>
        <a:srcRect r="37730" b="14451"/>
        <a:stretch/>
      </xdr:blipFill>
      <xdr:spPr>
        <a:xfrm>
          <a:off x="419101" y="22523883"/>
          <a:ext cx="469900" cy="399618"/>
        </a:xfrm>
        <a:prstGeom prst="rect">
          <a:avLst/>
        </a:prstGeom>
      </xdr:spPr>
    </xdr:pic>
    <xdr:clientData/>
  </xdr:twoCellAnchor>
  <xdr:twoCellAnchor editAs="oneCell">
    <xdr:from>
      <xdr:col>10</xdr:col>
      <xdr:colOff>114300</xdr:colOff>
      <xdr:row>99</xdr:row>
      <xdr:rowOff>98116</xdr:rowOff>
    </xdr:from>
    <xdr:to>
      <xdr:col>11</xdr:col>
      <xdr:colOff>558800</xdr:colOff>
      <xdr:row>101</xdr:row>
      <xdr:rowOff>25399</xdr:rowOff>
    </xdr:to>
    <xdr:pic>
      <xdr:nvPicPr>
        <xdr:cNvPr id="55" name="Picture 54">
          <a:extLst>
            <a:ext uri="{FF2B5EF4-FFF2-40B4-BE49-F238E27FC236}">
              <a16:creationId xmlns:a16="http://schemas.microsoft.com/office/drawing/2014/main" id="{00000000-0008-0000-0300-000037000000}"/>
            </a:ext>
          </a:extLst>
        </xdr:cNvPr>
        <xdr:cNvPicPr>
          <a:picLocks noChangeAspect="1"/>
        </xdr:cNvPicPr>
      </xdr:nvPicPr>
      <xdr:blipFill rotWithShape="1">
        <a:blip xmlns:r="http://schemas.openxmlformats.org/officeDocument/2006/relationships" r:embed="rId15"/>
        <a:srcRect t="-1" r="17378" b="22391"/>
        <a:stretch/>
      </xdr:blipFill>
      <xdr:spPr>
        <a:xfrm>
          <a:off x="4749800" y="16912916"/>
          <a:ext cx="609600" cy="320984"/>
        </a:xfrm>
        <a:prstGeom prst="rect">
          <a:avLst/>
        </a:prstGeom>
      </xdr:spPr>
    </xdr:pic>
    <xdr:clientData/>
  </xdr:twoCellAnchor>
  <xdr:twoCellAnchor editAs="oneCell">
    <xdr:from>
      <xdr:col>19</xdr:col>
      <xdr:colOff>146001</xdr:colOff>
      <xdr:row>99</xdr:row>
      <xdr:rowOff>85847</xdr:rowOff>
    </xdr:from>
    <xdr:to>
      <xdr:col>21</xdr:col>
      <xdr:colOff>3175</xdr:colOff>
      <xdr:row>101</xdr:row>
      <xdr:rowOff>63501</xdr:rowOff>
    </xdr:to>
    <xdr:pic>
      <xdr:nvPicPr>
        <xdr:cNvPr id="56" name="Picture 55">
          <a:extLst>
            <a:ext uri="{FF2B5EF4-FFF2-40B4-BE49-F238E27FC236}">
              <a16:creationId xmlns:a16="http://schemas.microsoft.com/office/drawing/2014/main" id="{00000000-0008-0000-0300-000038000000}"/>
            </a:ext>
          </a:extLst>
        </xdr:cNvPr>
        <xdr:cNvPicPr>
          <a:picLocks noChangeAspect="1"/>
        </xdr:cNvPicPr>
      </xdr:nvPicPr>
      <xdr:blipFill rotWithShape="1">
        <a:blip xmlns:r="http://schemas.openxmlformats.org/officeDocument/2006/relationships" r:embed="rId16"/>
        <a:srcRect t="1" r="33396" b="14789"/>
        <a:stretch/>
      </xdr:blipFill>
      <xdr:spPr>
        <a:xfrm>
          <a:off x="8439101" y="22552147"/>
          <a:ext cx="539799" cy="371354"/>
        </a:xfrm>
        <a:prstGeom prst="rect">
          <a:avLst/>
        </a:prstGeom>
      </xdr:spPr>
    </xdr:pic>
    <xdr:clientData/>
  </xdr:twoCellAnchor>
  <xdr:twoCellAnchor>
    <xdr:from>
      <xdr:col>7</xdr:col>
      <xdr:colOff>342900</xdr:colOff>
      <xdr:row>96</xdr:row>
      <xdr:rowOff>177613</xdr:rowOff>
    </xdr:from>
    <xdr:to>
      <xdr:col>21</xdr:col>
      <xdr:colOff>598869</xdr:colOff>
      <xdr:row>98</xdr:row>
      <xdr:rowOff>88900</xdr:rowOff>
    </xdr:to>
    <xdr:grpSp>
      <xdr:nvGrpSpPr>
        <xdr:cNvPr id="69" name="Group 68">
          <a:extLst>
            <a:ext uri="{FF2B5EF4-FFF2-40B4-BE49-F238E27FC236}">
              <a16:creationId xmlns:a16="http://schemas.microsoft.com/office/drawing/2014/main" id="{00000000-0008-0000-0300-000045000000}"/>
            </a:ext>
          </a:extLst>
        </xdr:cNvPr>
        <xdr:cNvGrpSpPr/>
      </xdr:nvGrpSpPr>
      <xdr:grpSpPr>
        <a:xfrm>
          <a:off x="2844800" y="20592863"/>
          <a:ext cx="6053519" cy="273237"/>
          <a:chOff x="3365500" y="2552700"/>
          <a:chExt cx="7017482" cy="279587"/>
        </a:xfrm>
      </xdr:grpSpPr>
      <xdr:grpSp>
        <xdr:nvGrpSpPr>
          <xdr:cNvPr id="70" name="Group 69">
            <a:extLst>
              <a:ext uri="{FF2B5EF4-FFF2-40B4-BE49-F238E27FC236}">
                <a16:creationId xmlns:a16="http://schemas.microsoft.com/office/drawing/2014/main" id="{00000000-0008-0000-0300-000046000000}"/>
              </a:ext>
            </a:extLst>
          </xdr:cNvPr>
          <xdr:cNvGrpSpPr/>
        </xdr:nvGrpSpPr>
        <xdr:grpSpPr>
          <a:xfrm>
            <a:off x="3365500" y="2552700"/>
            <a:ext cx="7017482" cy="101787"/>
            <a:chOff x="3494910" y="9056077"/>
            <a:chExt cx="7091659" cy="97692"/>
          </a:xfrm>
          <a:solidFill>
            <a:schemeClr val="bg2">
              <a:lumMod val="90000"/>
            </a:schemeClr>
          </a:solidFill>
        </xdr:grpSpPr>
        <xdr:sp macro="" textlink="">
          <xdr:nvSpPr>
            <xdr:cNvPr id="76" name="Triangle 75">
              <a:extLst>
                <a:ext uri="{FF2B5EF4-FFF2-40B4-BE49-F238E27FC236}">
                  <a16:creationId xmlns:a16="http://schemas.microsoft.com/office/drawing/2014/main" id="{00000000-0008-0000-0300-00004C000000}"/>
                </a:ext>
              </a:extLst>
            </xdr:cNvPr>
            <xdr:cNvSpPr/>
          </xdr:nvSpPr>
          <xdr:spPr>
            <a:xfrm rot="10800000">
              <a:off x="3494910" y="9056077"/>
              <a:ext cx="244231" cy="97692"/>
            </a:xfrm>
            <a:prstGeom prst="triangle">
              <a:avLst/>
            </a:prstGeom>
            <a:solidFill>
              <a:srgbClr val="DDE2D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77" name="Triangle 76">
              <a:extLst>
                <a:ext uri="{FF2B5EF4-FFF2-40B4-BE49-F238E27FC236}">
                  <a16:creationId xmlns:a16="http://schemas.microsoft.com/office/drawing/2014/main" id="{00000000-0008-0000-0300-00004D000000}"/>
                </a:ext>
              </a:extLst>
            </xdr:cNvPr>
            <xdr:cNvSpPr/>
          </xdr:nvSpPr>
          <xdr:spPr>
            <a:xfrm rot="10800000">
              <a:off x="10342337" y="9056077"/>
              <a:ext cx="244232" cy="97692"/>
            </a:xfrm>
            <a:prstGeom prst="triangle">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nvGrpSpPr>
          <xdr:cNvPr id="71" name="Group 70">
            <a:extLst>
              <a:ext uri="{FF2B5EF4-FFF2-40B4-BE49-F238E27FC236}">
                <a16:creationId xmlns:a16="http://schemas.microsoft.com/office/drawing/2014/main" id="{00000000-0008-0000-0300-000047000000}"/>
              </a:ext>
            </a:extLst>
          </xdr:cNvPr>
          <xdr:cNvGrpSpPr/>
        </xdr:nvGrpSpPr>
        <xdr:grpSpPr>
          <a:xfrm>
            <a:off x="3365500" y="2730500"/>
            <a:ext cx="7017482" cy="101787"/>
            <a:chOff x="3494910" y="9056077"/>
            <a:chExt cx="7091659" cy="97692"/>
          </a:xfrm>
          <a:solidFill>
            <a:schemeClr val="bg1"/>
          </a:solidFill>
        </xdr:grpSpPr>
        <xdr:sp macro="" textlink="">
          <xdr:nvSpPr>
            <xdr:cNvPr id="73" name="Triangle 72">
              <a:extLst>
                <a:ext uri="{FF2B5EF4-FFF2-40B4-BE49-F238E27FC236}">
                  <a16:creationId xmlns:a16="http://schemas.microsoft.com/office/drawing/2014/main" id="{00000000-0008-0000-0300-000049000000}"/>
                </a:ext>
              </a:extLst>
            </xdr:cNvPr>
            <xdr:cNvSpPr/>
          </xdr:nvSpPr>
          <xdr:spPr>
            <a:xfrm rot="10800000">
              <a:off x="3494910"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74" name="Triangle 73">
              <a:extLst>
                <a:ext uri="{FF2B5EF4-FFF2-40B4-BE49-F238E27FC236}">
                  <a16:creationId xmlns:a16="http://schemas.microsoft.com/office/drawing/2014/main" id="{00000000-0008-0000-0300-00004A000000}"/>
                </a:ext>
              </a:extLst>
            </xdr:cNvPr>
            <xdr:cNvSpPr/>
          </xdr:nvSpPr>
          <xdr:spPr>
            <a:xfrm rot="10800000">
              <a:off x="10342337" y="9056077"/>
              <a:ext cx="244232"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clientData/>
  </xdr:twoCellAnchor>
  <xdr:twoCellAnchor>
    <xdr:from>
      <xdr:col>5</xdr:col>
      <xdr:colOff>585611</xdr:colOff>
      <xdr:row>106</xdr:row>
      <xdr:rowOff>1</xdr:rowOff>
    </xdr:from>
    <xdr:to>
      <xdr:col>23</xdr:col>
      <xdr:colOff>394261</xdr:colOff>
      <xdr:row>107</xdr:row>
      <xdr:rowOff>98778</xdr:rowOff>
    </xdr:to>
    <xdr:grpSp>
      <xdr:nvGrpSpPr>
        <xdr:cNvPr id="78" name="Group 77">
          <a:extLst>
            <a:ext uri="{FF2B5EF4-FFF2-40B4-BE49-F238E27FC236}">
              <a16:creationId xmlns:a16="http://schemas.microsoft.com/office/drawing/2014/main" id="{00000000-0008-0000-0300-00004E000000}"/>
            </a:ext>
          </a:extLst>
        </xdr:cNvPr>
        <xdr:cNvGrpSpPr/>
      </xdr:nvGrpSpPr>
      <xdr:grpSpPr>
        <a:xfrm>
          <a:off x="2039761" y="22866351"/>
          <a:ext cx="7771550" cy="282927"/>
          <a:chOff x="2120900" y="2552700"/>
          <a:chExt cx="9271189" cy="279587"/>
        </a:xfrm>
      </xdr:grpSpPr>
      <xdr:grpSp>
        <xdr:nvGrpSpPr>
          <xdr:cNvPr id="79" name="Group 78">
            <a:extLst>
              <a:ext uri="{FF2B5EF4-FFF2-40B4-BE49-F238E27FC236}">
                <a16:creationId xmlns:a16="http://schemas.microsoft.com/office/drawing/2014/main" id="{00000000-0008-0000-0300-00004F000000}"/>
              </a:ext>
            </a:extLst>
          </xdr:cNvPr>
          <xdr:cNvGrpSpPr/>
        </xdr:nvGrpSpPr>
        <xdr:grpSpPr>
          <a:xfrm>
            <a:off x="2120900" y="2552700"/>
            <a:ext cx="9271189" cy="101787"/>
            <a:chOff x="2237154" y="9056077"/>
            <a:chExt cx="9369187" cy="97692"/>
          </a:xfrm>
          <a:solidFill>
            <a:schemeClr val="bg2">
              <a:lumMod val="90000"/>
            </a:schemeClr>
          </a:solidFill>
        </xdr:grpSpPr>
        <xdr:sp macro="" textlink="">
          <xdr:nvSpPr>
            <xdr:cNvPr id="84" name="Triangle 83">
              <a:extLst>
                <a:ext uri="{FF2B5EF4-FFF2-40B4-BE49-F238E27FC236}">
                  <a16:creationId xmlns:a16="http://schemas.microsoft.com/office/drawing/2014/main" id="{00000000-0008-0000-0300-000054000000}"/>
                </a:ext>
              </a:extLst>
            </xdr:cNvPr>
            <xdr:cNvSpPr/>
          </xdr:nvSpPr>
          <xdr:spPr>
            <a:xfrm rot="10800000">
              <a:off x="6687040" y="9056077"/>
              <a:ext cx="244231" cy="97692"/>
            </a:xfrm>
            <a:prstGeom prst="triangle">
              <a:avLst/>
            </a:prstGeom>
            <a:solidFill>
              <a:srgbClr val="F4E4E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85" name="Triangle 84">
              <a:extLst>
                <a:ext uri="{FF2B5EF4-FFF2-40B4-BE49-F238E27FC236}">
                  <a16:creationId xmlns:a16="http://schemas.microsoft.com/office/drawing/2014/main" id="{00000000-0008-0000-0300-000055000000}"/>
                </a:ext>
              </a:extLst>
            </xdr:cNvPr>
            <xdr:cNvSpPr/>
          </xdr:nvSpPr>
          <xdr:spPr>
            <a:xfrm rot="10800000">
              <a:off x="2237154" y="9056077"/>
              <a:ext cx="244231" cy="97692"/>
            </a:xfrm>
            <a:prstGeom prst="triangle">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86" name="Triangle 85">
              <a:extLst>
                <a:ext uri="{FF2B5EF4-FFF2-40B4-BE49-F238E27FC236}">
                  <a16:creationId xmlns:a16="http://schemas.microsoft.com/office/drawing/2014/main" id="{00000000-0008-0000-0300-000056000000}"/>
                </a:ext>
              </a:extLst>
            </xdr:cNvPr>
            <xdr:cNvSpPr/>
          </xdr:nvSpPr>
          <xdr:spPr>
            <a:xfrm rot="10800000">
              <a:off x="11362110" y="9056077"/>
              <a:ext cx="244231" cy="97692"/>
            </a:xfrm>
            <a:prstGeom prst="triangle">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nvGrpSpPr>
          <xdr:cNvPr id="80" name="Group 79">
            <a:extLst>
              <a:ext uri="{FF2B5EF4-FFF2-40B4-BE49-F238E27FC236}">
                <a16:creationId xmlns:a16="http://schemas.microsoft.com/office/drawing/2014/main" id="{00000000-0008-0000-0300-000050000000}"/>
              </a:ext>
            </a:extLst>
          </xdr:cNvPr>
          <xdr:cNvGrpSpPr/>
        </xdr:nvGrpSpPr>
        <xdr:grpSpPr>
          <a:xfrm>
            <a:off x="2120900" y="2730500"/>
            <a:ext cx="9271189" cy="101787"/>
            <a:chOff x="2237154" y="9056077"/>
            <a:chExt cx="9369187" cy="97692"/>
          </a:xfrm>
          <a:solidFill>
            <a:schemeClr val="bg1"/>
          </a:solidFill>
        </xdr:grpSpPr>
        <xdr:sp macro="" textlink="">
          <xdr:nvSpPr>
            <xdr:cNvPr id="81" name="Triangle 80">
              <a:extLst>
                <a:ext uri="{FF2B5EF4-FFF2-40B4-BE49-F238E27FC236}">
                  <a16:creationId xmlns:a16="http://schemas.microsoft.com/office/drawing/2014/main" id="{00000000-0008-0000-0300-000051000000}"/>
                </a:ext>
              </a:extLst>
            </xdr:cNvPr>
            <xdr:cNvSpPr/>
          </xdr:nvSpPr>
          <xdr:spPr>
            <a:xfrm rot="10800000">
              <a:off x="6687040"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82" name="Triangle 81">
              <a:extLst>
                <a:ext uri="{FF2B5EF4-FFF2-40B4-BE49-F238E27FC236}">
                  <a16:creationId xmlns:a16="http://schemas.microsoft.com/office/drawing/2014/main" id="{00000000-0008-0000-0300-000052000000}"/>
                </a:ext>
              </a:extLst>
            </xdr:cNvPr>
            <xdr:cNvSpPr/>
          </xdr:nvSpPr>
          <xdr:spPr>
            <a:xfrm rot="10800000">
              <a:off x="2237154"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83" name="Triangle 82">
              <a:extLst>
                <a:ext uri="{FF2B5EF4-FFF2-40B4-BE49-F238E27FC236}">
                  <a16:creationId xmlns:a16="http://schemas.microsoft.com/office/drawing/2014/main" id="{00000000-0008-0000-0300-000053000000}"/>
                </a:ext>
              </a:extLst>
            </xdr:cNvPr>
            <xdr:cNvSpPr/>
          </xdr:nvSpPr>
          <xdr:spPr>
            <a:xfrm rot="10800000">
              <a:off x="11362110" y="9056077"/>
              <a:ext cx="244231" cy="97692"/>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clientData/>
  </xdr:twoCellAnchor>
  <xdr:twoCellAnchor>
    <xdr:from>
      <xdr:col>1</xdr:col>
      <xdr:colOff>165100</xdr:colOff>
      <xdr:row>51</xdr:row>
      <xdr:rowOff>177800</xdr:rowOff>
    </xdr:from>
    <xdr:to>
      <xdr:col>14</xdr:col>
      <xdr:colOff>127000</xdr:colOff>
      <xdr:row>65</xdr:row>
      <xdr:rowOff>45928</xdr:rowOff>
    </xdr:to>
    <xdr:graphicFrame macro="">
      <xdr:nvGraphicFramePr>
        <xdr:cNvPr id="62" name="Chart 61">
          <a:extLst>
            <a:ext uri="{FF2B5EF4-FFF2-40B4-BE49-F238E27FC236}">
              <a16:creationId xmlns:a16="http://schemas.microsoft.com/office/drawing/2014/main" id="{00000000-0008-0000-0300-00003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15</xdr:col>
      <xdr:colOff>88900</xdr:colOff>
      <xdr:row>52</xdr:row>
      <xdr:rowOff>38100</xdr:rowOff>
    </xdr:from>
    <xdr:to>
      <xdr:col>26</xdr:col>
      <xdr:colOff>165100</xdr:colOff>
      <xdr:row>66</xdr:row>
      <xdr:rowOff>12700</xdr:rowOff>
    </xdr:to>
    <xdr:graphicFrame macro="">
      <xdr:nvGraphicFramePr>
        <xdr:cNvPr id="65" name="Chart 64">
          <a:extLst>
            <a:ext uri="{FF2B5EF4-FFF2-40B4-BE49-F238E27FC236}">
              <a16:creationId xmlns:a16="http://schemas.microsoft.com/office/drawing/2014/main" id="{00000000-0008-0000-0300-00004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152400</xdr:colOff>
      <xdr:row>65</xdr:row>
      <xdr:rowOff>152400</xdr:rowOff>
    </xdr:from>
    <xdr:to>
      <xdr:col>26</xdr:col>
      <xdr:colOff>50800</xdr:colOff>
      <xdr:row>78</xdr:row>
      <xdr:rowOff>41275</xdr:rowOff>
    </xdr:to>
    <xdr:graphicFrame macro="">
      <xdr:nvGraphicFramePr>
        <xdr:cNvPr id="66" name="Chart 65">
          <a:extLst>
            <a:ext uri="{FF2B5EF4-FFF2-40B4-BE49-F238E27FC236}">
              <a16:creationId xmlns:a16="http://schemas.microsoft.com/office/drawing/2014/main" id="{00000000-0008-0000-0300-00004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1</xdr:col>
      <xdr:colOff>76200</xdr:colOff>
      <xdr:row>64</xdr:row>
      <xdr:rowOff>25400</xdr:rowOff>
    </xdr:from>
    <xdr:to>
      <xdr:col>13</xdr:col>
      <xdr:colOff>495300</xdr:colOff>
      <xdr:row>78</xdr:row>
      <xdr:rowOff>104775</xdr:rowOff>
    </xdr:to>
    <xdr:graphicFrame macro="">
      <xdr:nvGraphicFramePr>
        <xdr:cNvPr id="67" name="Chart 66">
          <a:extLst>
            <a:ext uri="{FF2B5EF4-FFF2-40B4-BE49-F238E27FC236}">
              <a16:creationId xmlns:a16="http://schemas.microsoft.com/office/drawing/2014/main" id="{00000000-0008-0000-0300-00004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13</xdr:col>
      <xdr:colOff>25400</xdr:colOff>
      <xdr:row>66</xdr:row>
      <xdr:rowOff>63500</xdr:rowOff>
    </xdr:from>
    <xdr:to>
      <xdr:col>14</xdr:col>
      <xdr:colOff>38100</xdr:colOff>
      <xdr:row>67</xdr:row>
      <xdr:rowOff>88900</xdr:rowOff>
    </xdr:to>
    <xdr:sp macro="" textlink="">
      <xdr:nvSpPr>
        <xdr:cNvPr id="6" name="TextBox 5">
          <a:extLst>
            <a:ext uri="{FF2B5EF4-FFF2-40B4-BE49-F238E27FC236}">
              <a16:creationId xmlns:a16="http://schemas.microsoft.com/office/drawing/2014/main" id="{00000000-0008-0000-0300-000006000000}"/>
            </a:ext>
          </a:extLst>
        </xdr:cNvPr>
        <xdr:cNvSpPr txBox="1"/>
      </xdr:nvSpPr>
      <xdr:spPr>
        <a:xfrm>
          <a:off x="6159500" y="12255500"/>
          <a:ext cx="685800" cy="215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YR 1</a:t>
          </a:r>
        </a:p>
      </xdr:txBody>
    </xdr:sp>
    <xdr:clientData/>
  </xdr:twoCellAnchor>
  <xdr:twoCellAnchor>
    <xdr:from>
      <xdr:col>13</xdr:col>
      <xdr:colOff>25400</xdr:colOff>
      <xdr:row>70</xdr:row>
      <xdr:rowOff>121356</xdr:rowOff>
    </xdr:from>
    <xdr:to>
      <xdr:col>14</xdr:col>
      <xdr:colOff>38100</xdr:colOff>
      <xdr:row>71</xdr:row>
      <xdr:rowOff>153812</xdr:rowOff>
    </xdr:to>
    <xdr:sp macro="" textlink="">
      <xdr:nvSpPr>
        <xdr:cNvPr id="75" name="TextBox 74">
          <a:extLst>
            <a:ext uri="{FF2B5EF4-FFF2-40B4-BE49-F238E27FC236}">
              <a16:creationId xmlns:a16="http://schemas.microsoft.com/office/drawing/2014/main" id="{00000000-0008-0000-0300-00004B000000}"/>
            </a:ext>
          </a:extLst>
        </xdr:cNvPr>
        <xdr:cNvSpPr txBox="1"/>
      </xdr:nvSpPr>
      <xdr:spPr>
        <a:xfrm>
          <a:off x="5556956" y="16349134"/>
          <a:ext cx="690033" cy="2300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YR 2</a:t>
          </a:r>
        </a:p>
      </xdr:txBody>
    </xdr:sp>
    <xdr:clientData/>
  </xdr:twoCellAnchor>
  <xdr:twoCellAnchor>
    <xdr:from>
      <xdr:col>13</xdr:col>
      <xdr:colOff>25400</xdr:colOff>
      <xdr:row>75</xdr:row>
      <xdr:rowOff>0</xdr:rowOff>
    </xdr:from>
    <xdr:to>
      <xdr:col>14</xdr:col>
      <xdr:colOff>38100</xdr:colOff>
      <xdr:row>76</xdr:row>
      <xdr:rowOff>25400</xdr:rowOff>
    </xdr:to>
    <xdr:sp macro="" textlink="">
      <xdr:nvSpPr>
        <xdr:cNvPr id="88" name="TextBox 87">
          <a:extLst>
            <a:ext uri="{FF2B5EF4-FFF2-40B4-BE49-F238E27FC236}">
              <a16:creationId xmlns:a16="http://schemas.microsoft.com/office/drawing/2014/main" id="{00000000-0008-0000-0300-000058000000}"/>
            </a:ext>
          </a:extLst>
        </xdr:cNvPr>
        <xdr:cNvSpPr txBox="1"/>
      </xdr:nvSpPr>
      <xdr:spPr>
        <a:xfrm>
          <a:off x="6159500" y="13906500"/>
          <a:ext cx="685800" cy="215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YR 3</a:t>
          </a:r>
        </a:p>
      </xdr:txBody>
    </xdr:sp>
    <xdr:clientData/>
  </xdr:twoCellAnchor>
  <xdr:twoCellAnchor>
    <xdr:from>
      <xdr:col>12</xdr:col>
      <xdr:colOff>76200</xdr:colOff>
      <xdr:row>67</xdr:row>
      <xdr:rowOff>0</xdr:rowOff>
    </xdr:from>
    <xdr:to>
      <xdr:col>13</xdr:col>
      <xdr:colOff>12700</xdr:colOff>
      <xdr:row>70</xdr:row>
      <xdr:rowOff>38100</xdr:rowOff>
    </xdr:to>
    <xdr:cxnSp macro="">
      <xdr:nvCxnSpPr>
        <xdr:cNvPr id="11" name="Elbow Connector 10">
          <a:extLst>
            <a:ext uri="{FF2B5EF4-FFF2-40B4-BE49-F238E27FC236}">
              <a16:creationId xmlns:a16="http://schemas.microsoft.com/office/drawing/2014/main" id="{00000000-0008-0000-0300-00000B000000}"/>
            </a:ext>
          </a:extLst>
        </xdr:cNvPr>
        <xdr:cNvCxnSpPr/>
      </xdr:nvCxnSpPr>
      <xdr:spPr>
        <a:xfrm rot="5400000">
          <a:off x="5543550" y="12388850"/>
          <a:ext cx="609600" cy="596900"/>
        </a:xfrm>
        <a:prstGeom prst="bentConnector3">
          <a:avLst>
            <a:gd name="adj1" fmla="val 0"/>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228600</xdr:colOff>
      <xdr:row>74</xdr:row>
      <xdr:rowOff>88900</xdr:rowOff>
    </xdr:from>
    <xdr:to>
      <xdr:col>13</xdr:col>
      <xdr:colOff>0</xdr:colOff>
      <xdr:row>75</xdr:row>
      <xdr:rowOff>139700</xdr:rowOff>
    </xdr:to>
    <xdr:cxnSp macro="">
      <xdr:nvCxnSpPr>
        <xdr:cNvPr id="34" name="Elbow Connector 33">
          <a:extLst>
            <a:ext uri="{FF2B5EF4-FFF2-40B4-BE49-F238E27FC236}">
              <a16:creationId xmlns:a16="http://schemas.microsoft.com/office/drawing/2014/main" id="{00000000-0008-0000-0300-000022000000}"/>
            </a:ext>
          </a:extLst>
        </xdr:cNvPr>
        <xdr:cNvCxnSpPr/>
      </xdr:nvCxnSpPr>
      <xdr:spPr>
        <a:xfrm rot="10800000">
          <a:off x="5702300" y="13804900"/>
          <a:ext cx="431800" cy="241300"/>
        </a:xfrm>
        <a:prstGeom prst="bentConnector3">
          <a:avLst>
            <a:gd name="adj1" fmla="val 100000"/>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254001</xdr:colOff>
      <xdr:row>71</xdr:row>
      <xdr:rowOff>38807</xdr:rowOff>
    </xdr:from>
    <xdr:to>
      <xdr:col>13</xdr:col>
      <xdr:colOff>25400</xdr:colOff>
      <xdr:row>71</xdr:row>
      <xdr:rowOff>38807</xdr:rowOff>
    </xdr:to>
    <xdr:cxnSp macro="">
      <xdr:nvCxnSpPr>
        <xdr:cNvPr id="59" name="Straight Connector 58">
          <a:extLst>
            <a:ext uri="{FF2B5EF4-FFF2-40B4-BE49-F238E27FC236}">
              <a16:creationId xmlns:a16="http://schemas.microsoft.com/office/drawing/2014/main" id="{00000000-0008-0000-0300-00003B000000}"/>
            </a:ext>
          </a:extLst>
        </xdr:cNvPr>
        <xdr:cNvCxnSpPr>
          <a:stCxn id="75" idx="1"/>
        </xdr:cNvCxnSpPr>
      </xdr:nvCxnSpPr>
      <xdr:spPr>
        <a:xfrm flipH="1">
          <a:off x="5249334" y="16464140"/>
          <a:ext cx="307622" cy="0"/>
        </a:xfrm>
        <a:prstGeom prst="line">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114300</xdr:colOff>
      <xdr:row>66</xdr:row>
      <xdr:rowOff>0</xdr:rowOff>
    </xdr:from>
    <xdr:to>
      <xdr:col>7</xdr:col>
      <xdr:colOff>508000</xdr:colOff>
      <xdr:row>68</xdr:row>
      <xdr:rowOff>114300</xdr:rowOff>
    </xdr:to>
    <xdr:sp macro="" textlink="">
      <xdr:nvSpPr>
        <xdr:cNvPr id="97" name="TextBox 96">
          <a:extLst>
            <a:ext uri="{FF2B5EF4-FFF2-40B4-BE49-F238E27FC236}">
              <a16:creationId xmlns:a16="http://schemas.microsoft.com/office/drawing/2014/main" id="{00000000-0008-0000-0300-000061000000}"/>
            </a:ext>
          </a:extLst>
        </xdr:cNvPr>
        <xdr:cNvSpPr txBox="1"/>
      </xdr:nvSpPr>
      <xdr:spPr>
        <a:xfrm>
          <a:off x="330200" y="12192000"/>
          <a:ext cx="3302000" cy="495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accent6">
                  <a:lumMod val="75000"/>
                </a:schemeClr>
              </a:solidFill>
            </a:rPr>
            <a:t>Revenue/Funding Projections for Digital Technology (Post-Donor Funding)</a:t>
          </a:r>
        </a:p>
      </xdr:txBody>
    </xdr:sp>
    <xdr:clientData/>
  </xdr:twoCellAnchor>
  <xdr:twoCellAnchor>
    <xdr:from>
      <xdr:col>4</xdr:col>
      <xdr:colOff>609600</xdr:colOff>
      <xdr:row>0</xdr:row>
      <xdr:rowOff>495300</xdr:rowOff>
    </xdr:from>
    <xdr:to>
      <xdr:col>11</xdr:col>
      <xdr:colOff>355600</xdr:colOff>
      <xdr:row>1</xdr:row>
      <xdr:rowOff>38100</xdr:rowOff>
    </xdr:to>
    <xdr:sp macro="" textlink="">
      <xdr:nvSpPr>
        <xdr:cNvPr id="105" name="TextBox 104">
          <a:extLst>
            <a:ext uri="{FF2B5EF4-FFF2-40B4-BE49-F238E27FC236}">
              <a16:creationId xmlns:a16="http://schemas.microsoft.com/office/drawing/2014/main" id="{00000000-0008-0000-0300-000069000000}"/>
            </a:ext>
          </a:extLst>
        </xdr:cNvPr>
        <xdr:cNvSpPr txBox="1"/>
      </xdr:nvSpPr>
      <xdr:spPr>
        <a:xfrm>
          <a:off x="1714500" y="495300"/>
          <a:ext cx="34417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800" b="1"/>
            <a:t>SUMMARY</a:t>
          </a:r>
        </a:p>
      </xdr:txBody>
    </xdr:sp>
    <xdr:clientData/>
  </xdr:twoCellAnchor>
  <xdr:twoCellAnchor editAs="oneCell">
    <xdr:from>
      <xdr:col>1</xdr:col>
      <xdr:colOff>12700</xdr:colOff>
      <xdr:row>0</xdr:row>
      <xdr:rowOff>241300</xdr:rowOff>
    </xdr:from>
    <xdr:to>
      <xdr:col>5</xdr:col>
      <xdr:colOff>63500</xdr:colOff>
      <xdr:row>1</xdr:row>
      <xdr:rowOff>86160</xdr:rowOff>
    </xdr:to>
    <xdr:pic>
      <xdr:nvPicPr>
        <xdr:cNvPr id="106" name="Picture 105">
          <a:extLst>
            <a:ext uri="{FF2B5EF4-FFF2-40B4-BE49-F238E27FC236}">
              <a16:creationId xmlns:a16="http://schemas.microsoft.com/office/drawing/2014/main" id="{00000000-0008-0000-0300-00006A000000}"/>
            </a:ext>
          </a:extLst>
        </xdr:cNvPr>
        <xdr:cNvPicPr>
          <a:picLocks noChangeAspect="1"/>
        </xdr:cNvPicPr>
      </xdr:nvPicPr>
      <xdr:blipFill>
        <a:blip xmlns:r="http://schemas.openxmlformats.org/officeDocument/2006/relationships" r:embed="rId21"/>
        <a:stretch>
          <a:fillRect/>
        </a:stretch>
      </xdr:blipFill>
      <xdr:spPr>
        <a:xfrm>
          <a:off x="228600" y="241300"/>
          <a:ext cx="1498600" cy="822760"/>
        </a:xfrm>
        <a:prstGeom prst="rect">
          <a:avLst/>
        </a:prstGeom>
      </xdr:spPr>
    </xdr:pic>
    <xdr:clientData/>
  </xdr:twoCellAnchor>
  <xdr:twoCellAnchor>
    <xdr:from>
      <xdr:col>5</xdr:col>
      <xdr:colOff>50800</xdr:colOff>
      <xdr:row>0</xdr:row>
      <xdr:rowOff>508000</xdr:rowOff>
    </xdr:from>
    <xdr:to>
      <xdr:col>27</xdr:col>
      <xdr:colOff>0</xdr:colOff>
      <xdr:row>0</xdr:row>
      <xdr:rowOff>508000</xdr:rowOff>
    </xdr:to>
    <xdr:cxnSp macro="">
      <xdr:nvCxnSpPr>
        <xdr:cNvPr id="107" name="Straight Connector 106">
          <a:extLst>
            <a:ext uri="{FF2B5EF4-FFF2-40B4-BE49-F238E27FC236}">
              <a16:creationId xmlns:a16="http://schemas.microsoft.com/office/drawing/2014/main" id="{00000000-0008-0000-0300-00006B000000}"/>
            </a:ext>
          </a:extLst>
        </xdr:cNvPr>
        <xdr:cNvCxnSpPr/>
      </xdr:nvCxnSpPr>
      <xdr:spPr>
        <a:xfrm>
          <a:off x="1828800" y="508000"/>
          <a:ext cx="11938000" cy="0"/>
        </a:xfrm>
        <a:prstGeom prst="line">
          <a:avLst/>
        </a:prstGeom>
        <a:ln w="3810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xdr:col>
      <xdr:colOff>126716</xdr:colOff>
      <xdr:row>114</xdr:row>
      <xdr:rowOff>50800</xdr:rowOff>
    </xdr:from>
    <xdr:ext cx="788229" cy="602298"/>
    <xdr:pic>
      <xdr:nvPicPr>
        <xdr:cNvPr id="115" name="Picture 114">
          <a:extLst>
            <a:ext uri="{FF2B5EF4-FFF2-40B4-BE49-F238E27FC236}">
              <a16:creationId xmlns:a16="http://schemas.microsoft.com/office/drawing/2014/main" id="{00000000-0008-0000-0300-000073000000}"/>
            </a:ext>
          </a:extLst>
        </xdr:cNvPr>
        <xdr:cNvPicPr>
          <a:picLocks noChangeAspect="1"/>
        </xdr:cNvPicPr>
      </xdr:nvPicPr>
      <xdr:blipFill rotWithShape="1">
        <a:blip xmlns:r="http://schemas.openxmlformats.org/officeDocument/2006/relationships" r:embed="rId22">
          <a:extLst>
            <a:ext uri="{BEBA8EAE-BF5A-486C-A8C5-ECC9F3942E4B}">
              <a14:imgProps xmlns:a14="http://schemas.microsoft.com/office/drawing/2010/main">
                <a14:imgLayer>
                  <a14:imgEffect>
                    <a14:brightnessContrast bright="-40000"/>
                  </a14:imgEffect>
                </a14:imgLayer>
              </a14:imgProps>
            </a:ext>
          </a:extLst>
        </a:blip>
        <a:srcRect r="17541"/>
        <a:stretch/>
      </xdr:blipFill>
      <xdr:spPr>
        <a:xfrm>
          <a:off x="802991" y="25292050"/>
          <a:ext cx="788229" cy="602298"/>
        </a:xfrm>
        <a:prstGeom prst="rect">
          <a:avLst/>
        </a:prstGeom>
      </xdr:spPr>
    </xdr:pic>
    <xdr:clientData/>
  </xdr:oneCellAnchor>
  <xdr:twoCellAnchor>
    <xdr:from>
      <xdr:col>16</xdr:col>
      <xdr:colOff>331731</xdr:colOff>
      <xdr:row>114</xdr:row>
      <xdr:rowOff>578555</xdr:rowOff>
    </xdr:from>
    <xdr:to>
      <xdr:col>16</xdr:col>
      <xdr:colOff>465667</xdr:colOff>
      <xdr:row>119</xdr:row>
      <xdr:rowOff>28222</xdr:rowOff>
    </xdr:to>
    <xdr:grpSp>
      <xdr:nvGrpSpPr>
        <xdr:cNvPr id="9" name="Group 8">
          <a:extLst>
            <a:ext uri="{FF2B5EF4-FFF2-40B4-BE49-F238E27FC236}">
              <a16:creationId xmlns:a16="http://schemas.microsoft.com/office/drawing/2014/main" id="{00000000-0008-0000-0300-000009000000}"/>
            </a:ext>
          </a:extLst>
        </xdr:cNvPr>
        <xdr:cNvGrpSpPr/>
      </xdr:nvGrpSpPr>
      <xdr:grpSpPr>
        <a:xfrm>
          <a:off x="6389631" y="25299105"/>
          <a:ext cx="133936" cy="872067"/>
          <a:chOff x="6103881" y="25819805"/>
          <a:chExt cx="133936" cy="878417"/>
        </a:xfrm>
      </xdr:grpSpPr>
      <xdr:cxnSp macro="">
        <xdr:nvCxnSpPr>
          <xdr:cNvPr id="126" name="Straight Connector 125">
            <a:extLst>
              <a:ext uri="{FF2B5EF4-FFF2-40B4-BE49-F238E27FC236}">
                <a16:creationId xmlns:a16="http://schemas.microsoft.com/office/drawing/2014/main" id="{00000000-0008-0000-0300-00007E000000}"/>
              </a:ext>
            </a:extLst>
          </xdr:cNvPr>
          <xdr:cNvCxnSpPr/>
        </xdr:nvCxnSpPr>
        <xdr:spPr>
          <a:xfrm>
            <a:off x="6103881" y="25819805"/>
            <a:ext cx="0" cy="878417"/>
          </a:xfrm>
          <a:prstGeom prst="line">
            <a:avLst/>
          </a:prstGeom>
          <a:ln w="12700">
            <a:solidFill>
              <a:srgbClr val="943156"/>
            </a:solidFill>
          </a:ln>
        </xdr:spPr>
        <xdr:style>
          <a:lnRef idx="1">
            <a:schemeClr val="accent1"/>
          </a:lnRef>
          <a:fillRef idx="0">
            <a:schemeClr val="accent1"/>
          </a:fillRef>
          <a:effectRef idx="0">
            <a:schemeClr val="accent1"/>
          </a:effectRef>
          <a:fontRef idx="minor">
            <a:schemeClr val="tx1"/>
          </a:fontRef>
        </xdr:style>
      </xdr:cxnSp>
      <xdr:sp macro="" textlink="">
        <xdr:nvSpPr>
          <xdr:cNvPr id="127" name="Triangle 126">
            <a:extLst>
              <a:ext uri="{FF2B5EF4-FFF2-40B4-BE49-F238E27FC236}">
                <a16:creationId xmlns:a16="http://schemas.microsoft.com/office/drawing/2014/main" id="{00000000-0008-0000-0300-00007F000000}"/>
              </a:ext>
            </a:extLst>
          </xdr:cNvPr>
          <xdr:cNvSpPr/>
        </xdr:nvSpPr>
        <xdr:spPr>
          <a:xfrm rot="5400000">
            <a:off x="6070149" y="26209526"/>
            <a:ext cx="211496" cy="123840"/>
          </a:xfrm>
          <a:prstGeom prst="triangle">
            <a:avLst/>
          </a:prstGeom>
          <a:solidFill>
            <a:srgbClr val="94315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grpSp>
    <xdr:clientData/>
  </xdr:twoCellAnchor>
  <xdr:twoCellAnchor>
    <xdr:from>
      <xdr:col>4</xdr:col>
      <xdr:colOff>14111</xdr:colOff>
      <xdr:row>12</xdr:row>
      <xdr:rowOff>101601</xdr:rowOff>
    </xdr:from>
    <xdr:to>
      <xdr:col>25</xdr:col>
      <xdr:colOff>973665</xdr:colOff>
      <xdr:row>13</xdr:row>
      <xdr:rowOff>1</xdr:rowOff>
    </xdr:to>
    <xdr:grpSp>
      <xdr:nvGrpSpPr>
        <xdr:cNvPr id="96" name="Group 95">
          <a:extLst>
            <a:ext uri="{FF2B5EF4-FFF2-40B4-BE49-F238E27FC236}">
              <a16:creationId xmlns:a16="http://schemas.microsoft.com/office/drawing/2014/main" id="{00000000-0008-0000-0300-000060000000}"/>
            </a:ext>
          </a:extLst>
        </xdr:cNvPr>
        <xdr:cNvGrpSpPr/>
      </xdr:nvGrpSpPr>
      <xdr:grpSpPr>
        <a:xfrm>
          <a:off x="941211" y="3352801"/>
          <a:ext cx="10357554" cy="323850"/>
          <a:chOff x="249603" y="109907"/>
          <a:chExt cx="13603222" cy="949561"/>
        </a:xfrm>
      </xdr:grpSpPr>
      <xdr:pic>
        <xdr:nvPicPr>
          <xdr:cNvPr id="98" name="Picture 97">
            <a:extLst>
              <a:ext uri="{FF2B5EF4-FFF2-40B4-BE49-F238E27FC236}">
                <a16:creationId xmlns:a16="http://schemas.microsoft.com/office/drawing/2014/main" id="{00000000-0008-0000-0300-000062000000}"/>
              </a:ext>
            </a:extLst>
          </xdr:cNvPr>
          <xdr:cNvPicPr>
            <a:picLocks noChangeAspect="1"/>
          </xdr:cNvPicPr>
        </xdr:nvPicPr>
        <xdr:blipFill>
          <a:blip xmlns:r="http://schemas.openxmlformats.org/officeDocument/2006/relationships" r:embed="rId23"/>
          <a:stretch>
            <a:fillRect/>
          </a:stretch>
        </xdr:blipFill>
        <xdr:spPr>
          <a:xfrm>
            <a:off x="249603" y="109907"/>
            <a:ext cx="1676469" cy="949561"/>
          </a:xfrm>
          <a:prstGeom prst="rect">
            <a:avLst/>
          </a:prstGeom>
        </xdr:spPr>
      </xdr:pic>
      <xdr:cxnSp macro="">
        <xdr:nvCxnSpPr>
          <xdr:cNvPr id="99" name="Straight Connector 98">
            <a:extLst>
              <a:ext uri="{FF2B5EF4-FFF2-40B4-BE49-F238E27FC236}">
                <a16:creationId xmlns:a16="http://schemas.microsoft.com/office/drawing/2014/main" id="{00000000-0008-0000-0300-000063000000}"/>
              </a:ext>
            </a:extLst>
          </xdr:cNvPr>
          <xdr:cNvCxnSpPr/>
        </xdr:nvCxnSpPr>
        <xdr:spPr>
          <a:xfrm>
            <a:off x="2019931" y="585881"/>
            <a:ext cx="11832894" cy="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xdr:col>
      <xdr:colOff>14111</xdr:colOff>
      <xdr:row>2</xdr:row>
      <xdr:rowOff>70555</xdr:rowOff>
    </xdr:from>
    <xdr:to>
      <xdr:col>26</xdr:col>
      <xdr:colOff>14111</xdr:colOff>
      <xdr:row>2</xdr:row>
      <xdr:rowOff>406399</xdr:rowOff>
    </xdr:to>
    <xdr:grpSp>
      <xdr:nvGrpSpPr>
        <xdr:cNvPr id="100" name="Group 99">
          <a:extLst>
            <a:ext uri="{FF2B5EF4-FFF2-40B4-BE49-F238E27FC236}">
              <a16:creationId xmlns:a16="http://schemas.microsoft.com/office/drawing/2014/main" id="{00000000-0008-0000-0300-000064000000}"/>
            </a:ext>
          </a:extLst>
        </xdr:cNvPr>
        <xdr:cNvGrpSpPr/>
      </xdr:nvGrpSpPr>
      <xdr:grpSpPr>
        <a:xfrm>
          <a:off x="941211" y="1232605"/>
          <a:ext cx="10369550" cy="335844"/>
          <a:chOff x="249603" y="109907"/>
          <a:chExt cx="13618559" cy="949561"/>
        </a:xfrm>
      </xdr:grpSpPr>
      <xdr:pic>
        <xdr:nvPicPr>
          <xdr:cNvPr id="101" name="Picture 100">
            <a:extLst>
              <a:ext uri="{FF2B5EF4-FFF2-40B4-BE49-F238E27FC236}">
                <a16:creationId xmlns:a16="http://schemas.microsoft.com/office/drawing/2014/main" id="{00000000-0008-0000-0300-000065000000}"/>
              </a:ext>
            </a:extLst>
          </xdr:cNvPr>
          <xdr:cNvPicPr>
            <a:picLocks noChangeAspect="1"/>
          </xdr:cNvPicPr>
        </xdr:nvPicPr>
        <xdr:blipFill>
          <a:blip xmlns:r="http://schemas.openxmlformats.org/officeDocument/2006/relationships" r:embed="rId23"/>
          <a:stretch>
            <a:fillRect/>
          </a:stretch>
        </xdr:blipFill>
        <xdr:spPr>
          <a:xfrm>
            <a:off x="249603" y="109907"/>
            <a:ext cx="1676469" cy="949561"/>
          </a:xfrm>
          <a:prstGeom prst="rect">
            <a:avLst/>
          </a:prstGeom>
        </xdr:spPr>
      </xdr:pic>
      <xdr:cxnSp macro="">
        <xdr:nvCxnSpPr>
          <xdr:cNvPr id="102" name="Straight Connector 101">
            <a:extLst>
              <a:ext uri="{FF2B5EF4-FFF2-40B4-BE49-F238E27FC236}">
                <a16:creationId xmlns:a16="http://schemas.microsoft.com/office/drawing/2014/main" id="{00000000-0008-0000-0300-000066000000}"/>
              </a:ext>
            </a:extLst>
          </xdr:cNvPr>
          <xdr:cNvCxnSpPr/>
        </xdr:nvCxnSpPr>
        <xdr:spPr>
          <a:xfrm>
            <a:off x="2019931" y="585881"/>
            <a:ext cx="11848231" cy="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xdr:col>
      <xdr:colOff>23987</xdr:colOff>
      <xdr:row>2</xdr:row>
      <xdr:rowOff>258234</xdr:rowOff>
    </xdr:from>
    <xdr:to>
      <xdr:col>2</xdr:col>
      <xdr:colOff>328788</xdr:colOff>
      <xdr:row>9</xdr:row>
      <xdr:rowOff>141112</xdr:rowOff>
    </xdr:to>
    <xdr:sp macro="" textlink="">
      <xdr:nvSpPr>
        <xdr:cNvPr id="108" name="TextBox 107">
          <a:extLst>
            <a:ext uri="{FF2B5EF4-FFF2-40B4-BE49-F238E27FC236}">
              <a16:creationId xmlns:a16="http://schemas.microsoft.com/office/drawing/2014/main" id="{00000000-0008-0000-0300-00006C000000}"/>
            </a:ext>
          </a:extLst>
        </xdr:cNvPr>
        <xdr:cNvSpPr txBox="1"/>
      </xdr:nvSpPr>
      <xdr:spPr>
        <a:xfrm rot="5400000">
          <a:off x="-265996" y="1931106"/>
          <a:ext cx="1519767" cy="5164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000" b="1">
              <a:solidFill>
                <a:schemeClr val="bg1"/>
              </a:solidFill>
            </a:rPr>
            <a:t>Planning</a:t>
          </a:r>
          <a:endParaRPr lang="en-US" sz="2800" b="1">
            <a:solidFill>
              <a:schemeClr val="bg1"/>
            </a:solidFill>
          </a:endParaRPr>
        </a:p>
      </xdr:txBody>
    </xdr:sp>
    <xdr:clientData/>
  </xdr:twoCellAnchor>
  <xdr:twoCellAnchor>
    <xdr:from>
      <xdr:col>1</xdr:col>
      <xdr:colOff>38096</xdr:colOff>
      <xdr:row>12</xdr:row>
      <xdr:rowOff>112888</xdr:rowOff>
    </xdr:from>
    <xdr:to>
      <xdr:col>3</xdr:col>
      <xdr:colOff>4230</xdr:colOff>
      <xdr:row>20</xdr:row>
      <xdr:rowOff>86076</xdr:rowOff>
    </xdr:to>
    <xdr:sp macro="" textlink="">
      <xdr:nvSpPr>
        <xdr:cNvPr id="128" name="TextBox 127">
          <a:extLst>
            <a:ext uri="{FF2B5EF4-FFF2-40B4-BE49-F238E27FC236}">
              <a16:creationId xmlns:a16="http://schemas.microsoft.com/office/drawing/2014/main" id="{00000000-0008-0000-0300-000080000000}"/>
            </a:ext>
          </a:extLst>
        </xdr:cNvPr>
        <xdr:cNvSpPr txBox="1"/>
      </xdr:nvSpPr>
      <xdr:spPr>
        <a:xfrm rot="5400000">
          <a:off x="-332198" y="3975682"/>
          <a:ext cx="1703016" cy="5244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000" b="1">
              <a:solidFill>
                <a:schemeClr val="bg1"/>
              </a:solidFill>
            </a:rPr>
            <a:t>Due Diligence</a:t>
          </a:r>
          <a:endParaRPr lang="en-US" sz="2800" b="1">
            <a:solidFill>
              <a:schemeClr val="bg1"/>
            </a:solidFill>
          </a:endParaRPr>
        </a:p>
      </xdr:txBody>
    </xdr:sp>
    <xdr:clientData/>
  </xdr:twoCellAnchor>
  <xdr:oneCellAnchor>
    <xdr:from>
      <xdr:col>3</xdr:col>
      <xdr:colOff>136241</xdr:colOff>
      <xdr:row>107</xdr:row>
      <xdr:rowOff>32702</xdr:rowOff>
    </xdr:from>
    <xdr:ext cx="788229" cy="602298"/>
    <xdr:pic>
      <xdr:nvPicPr>
        <xdr:cNvPr id="129" name="Picture 128">
          <a:extLst>
            <a:ext uri="{FF2B5EF4-FFF2-40B4-BE49-F238E27FC236}">
              <a16:creationId xmlns:a16="http://schemas.microsoft.com/office/drawing/2014/main" id="{00000000-0008-0000-0300-000081000000}"/>
            </a:ext>
          </a:extLst>
        </xdr:cNvPr>
        <xdr:cNvPicPr>
          <a:picLocks noChangeAspect="1"/>
        </xdr:cNvPicPr>
      </xdr:nvPicPr>
      <xdr:blipFill rotWithShape="1">
        <a:blip xmlns:r="http://schemas.openxmlformats.org/officeDocument/2006/relationships" r:embed="rId22">
          <a:extLst>
            <a:ext uri="{BEBA8EAE-BF5A-486C-A8C5-ECC9F3942E4B}">
              <a14:imgProps xmlns:a14="http://schemas.microsoft.com/office/drawing/2010/main">
                <a14:imgLayer>
                  <a14:imgEffect>
                    <a14:brightnessContrast bright="-40000"/>
                  </a14:imgEffect>
                </a14:imgLayer>
              </a14:imgProps>
            </a:ext>
          </a:extLst>
        </a:blip>
        <a:srcRect r="17541"/>
        <a:stretch/>
      </xdr:blipFill>
      <xdr:spPr>
        <a:xfrm>
          <a:off x="812516" y="23597552"/>
          <a:ext cx="788229" cy="602298"/>
        </a:xfrm>
        <a:prstGeom prst="rect">
          <a:avLst/>
        </a:prstGeom>
      </xdr:spPr>
    </xdr:pic>
    <xdr:clientData/>
  </xdr:oneCellAnchor>
  <xdr:twoCellAnchor>
    <xdr:from>
      <xdr:col>1</xdr:col>
      <xdr:colOff>21165</xdr:colOff>
      <xdr:row>107</xdr:row>
      <xdr:rowOff>15522</xdr:rowOff>
    </xdr:from>
    <xdr:to>
      <xdr:col>2</xdr:col>
      <xdr:colOff>325966</xdr:colOff>
      <xdr:row>113</xdr:row>
      <xdr:rowOff>11289</xdr:rowOff>
    </xdr:to>
    <xdr:sp macro="" textlink="">
      <xdr:nvSpPr>
        <xdr:cNvPr id="130" name="TextBox 129">
          <a:extLst>
            <a:ext uri="{FF2B5EF4-FFF2-40B4-BE49-F238E27FC236}">
              <a16:creationId xmlns:a16="http://schemas.microsoft.com/office/drawing/2014/main" id="{00000000-0008-0000-0300-000082000000}"/>
            </a:ext>
          </a:extLst>
        </xdr:cNvPr>
        <xdr:cNvSpPr txBox="1"/>
      </xdr:nvSpPr>
      <xdr:spPr>
        <a:xfrm rot="5400000">
          <a:off x="-268818" y="24421394"/>
          <a:ext cx="1519767" cy="5164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000" b="1">
              <a:solidFill>
                <a:schemeClr val="bg1"/>
              </a:solidFill>
            </a:rPr>
            <a:t>Planning</a:t>
          </a:r>
          <a:endParaRPr lang="en-US" sz="2800" b="1">
            <a:solidFill>
              <a:schemeClr val="bg1"/>
            </a:solidFill>
          </a:endParaRPr>
        </a:p>
      </xdr:txBody>
    </xdr:sp>
    <xdr:clientData/>
  </xdr:twoCellAnchor>
  <xdr:twoCellAnchor>
    <xdr:from>
      <xdr:col>1</xdr:col>
      <xdr:colOff>35274</xdr:colOff>
      <xdr:row>114</xdr:row>
      <xdr:rowOff>25398</xdr:rowOff>
    </xdr:from>
    <xdr:to>
      <xdr:col>3</xdr:col>
      <xdr:colOff>1408</xdr:colOff>
      <xdr:row>120</xdr:row>
      <xdr:rowOff>182030</xdr:rowOff>
    </xdr:to>
    <xdr:sp macro="" textlink="">
      <xdr:nvSpPr>
        <xdr:cNvPr id="131" name="TextBox 130">
          <a:extLst>
            <a:ext uri="{FF2B5EF4-FFF2-40B4-BE49-F238E27FC236}">
              <a16:creationId xmlns:a16="http://schemas.microsoft.com/office/drawing/2014/main" id="{00000000-0008-0000-0300-000083000000}"/>
            </a:ext>
          </a:extLst>
        </xdr:cNvPr>
        <xdr:cNvSpPr txBox="1"/>
      </xdr:nvSpPr>
      <xdr:spPr>
        <a:xfrm rot="5400000">
          <a:off x="-391586" y="26289703"/>
          <a:ext cx="1793521" cy="5164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000" b="1">
              <a:solidFill>
                <a:schemeClr val="bg1"/>
              </a:solidFill>
            </a:rPr>
            <a:t>Due Diligence</a:t>
          </a:r>
          <a:endParaRPr lang="en-US" sz="2800" b="1">
            <a:solidFill>
              <a:schemeClr val="bg1"/>
            </a:solidFill>
          </a:endParaRPr>
        </a:p>
      </xdr:txBody>
    </xdr:sp>
    <xdr:clientData/>
  </xdr:twoCellAnchor>
  <xdr:twoCellAnchor>
    <xdr:from>
      <xdr:col>16</xdr:col>
      <xdr:colOff>333375</xdr:colOff>
      <xdr:row>107</xdr:row>
      <xdr:rowOff>542925</xdr:rowOff>
    </xdr:from>
    <xdr:to>
      <xdr:col>16</xdr:col>
      <xdr:colOff>467311</xdr:colOff>
      <xdr:row>112</xdr:row>
      <xdr:rowOff>125942</xdr:rowOff>
    </xdr:to>
    <xdr:grpSp>
      <xdr:nvGrpSpPr>
        <xdr:cNvPr id="8" name="Group 7">
          <a:extLst>
            <a:ext uri="{FF2B5EF4-FFF2-40B4-BE49-F238E27FC236}">
              <a16:creationId xmlns:a16="http://schemas.microsoft.com/office/drawing/2014/main" id="{00000000-0008-0000-0300-000008000000}"/>
            </a:ext>
          </a:extLst>
        </xdr:cNvPr>
        <xdr:cNvGrpSpPr/>
      </xdr:nvGrpSpPr>
      <xdr:grpSpPr>
        <a:xfrm>
          <a:off x="6391275" y="23593425"/>
          <a:ext cx="133936" cy="878417"/>
          <a:chOff x="6105525" y="24260175"/>
          <a:chExt cx="133936" cy="878417"/>
        </a:xfrm>
      </xdr:grpSpPr>
      <xdr:cxnSp macro="">
        <xdr:nvCxnSpPr>
          <xdr:cNvPr id="90" name="Straight Connector 89">
            <a:extLst>
              <a:ext uri="{FF2B5EF4-FFF2-40B4-BE49-F238E27FC236}">
                <a16:creationId xmlns:a16="http://schemas.microsoft.com/office/drawing/2014/main" id="{00000000-0008-0000-0300-00005A000000}"/>
              </a:ext>
            </a:extLst>
          </xdr:cNvPr>
          <xdr:cNvCxnSpPr/>
        </xdr:nvCxnSpPr>
        <xdr:spPr>
          <a:xfrm>
            <a:off x="6105525" y="24260175"/>
            <a:ext cx="0" cy="878417"/>
          </a:xfrm>
          <a:prstGeom prst="line">
            <a:avLst/>
          </a:prstGeom>
          <a:ln w="12700">
            <a:solidFill>
              <a:srgbClr val="943156"/>
            </a:solidFill>
          </a:ln>
        </xdr:spPr>
        <xdr:style>
          <a:lnRef idx="1">
            <a:schemeClr val="accent1"/>
          </a:lnRef>
          <a:fillRef idx="0">
            <a:schemeClr val="accent1"/>
          </a:fillRef>
          <a:effectRef idx="0">
            <a:schemeClr val="accent1"/>
          </a:effectRef>
          <a:fontRef idx="minor">
            <a:schemeClr val="tx1"/>
          </a:fontRef>
        </xdr:style>
      </xdr:cxnSp>
      <xdr:sp macro="" textlink="">
        <xdr:nvSpPr>
          <xdr:cNvPr id="91" name="Triangle 126">
            <a:extLst>
              <a:ext uri="{FF2B5EF4-FFF2-40B4-BE49-F238E27FC236}">
                <a16:creationId xmlns:a16="http://schemas.microsoft.com/office/drawing/2014/main" id="{00000000-0008-0000-0300-00005B000000}"/>
              </a:ext>
            </a:extLst>
          </xdr:cNvPr>
          <xdr:cNvSpPr/>
        </xdr:nvSpPr>
        <xdr:spPr>
          <a:xfrm rot="5400000">
            <a:off x="6071793" y="24649896"/>
            <a:ext cx="211496" cy="123840"/>
          </a:xfrm>
          <a:prstGeom prst="triangle">
            <a:avLst/>
          </a:prstGeom>
          <a:solidFill>
            <a:srgbClr val="94315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0"/>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omments" Target="../comments1.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 Id="rId1" Type="http://schemas.openxmlformats.org/officeDocument/2006/relationships/printerSettings" Target="../printerSettings/printerSettings2.bin"/><Relationship Id="rId6" Type="http://schemas.openxmlformats.org/officeDocument/2006/relationships/ctrlProp" Target="../ctrlProps/ctrlProp3.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omments" Target="../comments2.xml"/><Relationship Id="rId5" Type="http://schemas.openxmlformats.org/officeDocument/2006/relationships/ctrlProp" Target="../ctrlProps/ctrlProp48.xml"/><Relationship Id="rId4" Type="http://schemas.openxmlformats.org/officeDocument/2006/relationships/ctrlProp" Target="../ctrlProps/ctrlProp47.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0" tint="-0.34998626667073579"/>
  </sheetPr>
  <dimension ref="B1:J213"/>
  <sheetViews>
    <sheetView showGridLines="0" tabSelected="1" showWhiteSpace="0" zoomScaleNormal="100" workbookViewId="0">
      <selection activeCell="L9" sqref="L9"/>
    </sheetView>
  </sheetViews>
  <sheetFormatPr defaultColWidth="12.453125" defaultRowHeight="15.5"/>
  <cols>
    <col min="1" max="1" width="12.453125" style="171" customWidth="1"/>
    <col min="2" max="2" width="12.453125" style="171"/>
    <col min="3" max="3" width="10.36328125" style="171" customWidth="1"/>
    <col min="4" max="4" width="2.453125" style="171" customWidth="1"/>
    <col min="5" max="8" width="12.453125" style="171"/>
    <col min="9" max="9" width="15.90625" style="171" customWidth="1"/>
    <col min="10" max="11" width="12.453125" style="171"/>
    <col min="12" max="12" width="2.453125" style="171" customWidth="1"/>
    <col min="13" max="16" width="12.453125" style="171"/>
    <col min="17" max="17" width="12.453125" style="171" customWidth="1"/>
    <col min="18" max="18" width="7.453125" style="171" customWidth="1"/>
    <col min="19" max="19" width="2.453125" style="171" customWidth="1"/>
    <col min="20" max="24" width="12.453125" style="171"/>
    <col min="25" max="25" width="18.6328125" style="171" customWidth="1"/>
    <col min="26" max="26" width="12.453125" style="171" customWidth="1"/>
    <col min="27" max="16384" width="12.453125" style="171"/>
  </cols>
  <sheetData>
    <row r="1" spans="2:9">
      <c r="B1" s="165"/>
      <c r="C1" s="165"/>
      <c r="D1" s="165"/>
      <c r="E1" s="165"/>
      <c r="F1" s="165"/>
      <c r="G1" s="165"/>
      <c r="H1" s="165"/>
      <c r="I1" s="165"/>
    </row>
    <row r="2" spans="2:9" ht="15.9" customHeight="1">
      <c r="B2" s="181"/>
      <c r="C2" s="180"/>
      <c r="D2" s="180"/>
      <c r="E2" s="180"/>
      <c r="F2" s="180"/>
      <c r="G2" s="180"/>
      <c r="H2" s="180"/>
      <c r="I2" s="180"/>
    </row>
    <row r="3" spans="2:9">
      <c r="B3" s="180"/>
      <c r="C3" s="180"/>
      <c r="D3" s="180"/>
      <c r="E3" s="180"/>
      <c r="F3" s="180"/>
      <c r="G3" s="180"/>
      <c r="H3" s="180"/>
      <c r="I3" s="180"/>
    </row>
    <row r="4" spans="2:9">
      <c r="B4" s="180"/>
      <c r="C4" s="180"/>
      <c r="D4" s="180"/>
      <c r="E4" s="180"/>
      <c r="F4" s="180"/>
      <c r="G4" s="213"/>
      <c r="H4" s="180"/>
      <c r="I4" s="180"/>
    </row>
    <row r="5" spans="2:9">
      <c r="B5" s="180"/>
      <c r="C5" s="180"/>
      <c r="D5" s="180"/>
      <c r="E5" s="180"/>
      <c r="F5" s="180"/>
      <c r="G5" s="180"/>
      <c r="H5" s="180"/>
      <c r="I5" s="180"/>
    </row>
    <row r="6" spans="2:9">
      <c r="B6" s="165"/>
      <c r="C6" s="165"/>
      <c r="D6" s="165"/>
      <c r="E6" s="165"/>
      <c r="F6" s="165"/>
      <c r="G6" s="165"/>
      <c r="H6" s="165"/>
      <c r="I6" s="165"/>
    </row>
    <row r="7" spans="2:9">
      <c r="B7" s="225"/>
      <c r="C7" s="177"/>
      <c r="D7" s="177"/>
      <c r="E7" s="177"/>
      <c r="F7" s="177"/>
      <c r="G7" s="177"/>
      <c r="H7" s="177"/>
      <c r="I7" s="177"/>
    </row>
    <row r="8" spans="2:9">
      <c r="B8" s="224" t="s">
        <v>269</v>
      </c>
      <c r="C8" s="182"/>
      <c r="D8" s="182"/>
      <c r="E8" s="182"/>
      <c r="F8" s="182"/>
      <c r="G8" s="182"/>
      <c r="H8" s="182"/>
      <c r="I8" s="182"/>
    </row>
    <row r="9" spans="2:9">
      <c r="B9" s="182"/>
      <c r="C9" s="182"/>
      <c r="D9" s="182"/>
      <c r="E9" s="182"/>
      <c r="F9" s="182"/>
      <c r="G9" s="182"/>
      <c r="H9" s="182"/>
      <c r="I9" s="182"/>
    </row>
    <row r="10" spans="2:9">
      <c r="B10" s="182"/>
      <c r="C10" s="182"/>
      <c r="D10" s="182"/>
      <c r="E10" s="182"/>
      <c r="F10" s="182"/>
      <c r="G10" s="182"/>
      <c r="H10" s="182"/>
      <c r="I10" s="182"/>
    </row>
    <row r="11" spans="2:9">
      <c r="B11" s="182"/>
      <c r="C11" s="182"/>
      <c r="D11" s="182"/>
      <c r="E11" s="182"/>
      <c r="F11" s="182"/>
      <c r="G11" s="182"/>
      <c r="H11" s="182"/>
      <c r="I11" s="182"/>
    </row>
    <row r="12" spans="2:9">
      <c r="B12" s="177"/>
      <c r="C12" s="177"/>
      <c r="D12" s="177"/>
      <c r="E12" s="177"/>
      <c r="F12" s="177"/>
      <c r="G12" s="177"/>
      <c r="H12" s="177"/>
      <c r="I12" s="177"/>
    </row>
    <row r="13" spans="2:9" ht="15.9" customHeight="1">
      <c r="B13" s="177"/>
      <c r="C13" s="177"/>
      <c r="D13" s="177"/>
      <c r="E13" s="177"/>
      <c r="F13" s="177"/>
      <c r="G13" s="177"/>
      <c r="H13" s="177"/>
      <c r="I13" s="177"/>
    </row>
    <row r="14" spans="2:9" ht="15.9" customHeight="1" thickBot="1">
      <c r="B14" s="181"/>
      <c r="C14" s="180"/>
      <c r="D14" s="180"/>
      <c r="E14" s="180"/>
      <c r="F14" s="180"/>
      <c r="G14" s="180"/>
      <c r="H14" s="180"/>
      <c r="I14" s="180"/>
    </row>
    <row r="15" spans="2:9" ht="15.9" customHeight="1">
      <c r="B15" s="167" t="s">
        <v>275</v>
      </c>
      <c r="C15" s="167"/>
      <c r="D15" s="168"/>
      <c r="E15" s="169"/>
      <c r="F15" s="169"/>
      <c r="G15" s="169"/>
      <c r="H15" s="169"/>
      <c r="I15" s="169"/>
    </row>
    <row r="16" spans="2:9" ht="15.9" customHeight="1">
      <c r="B16" s="235" t="s">
        <v>276</v>
      </c>
      <c r="C16" s="235"/>
      <c r="D16" s="235"/>
      <c r="E16" s="235"/>
      <c r="F16" s="235"/>
      <c r="G16" s="235"/>
      <c r="H16" s="235"/>
      <c r="I16" s="235"/>
    </row>
    <row r="17" spans="2:9">
      <c r="B17" s="235"/>
      <c r="C17" s="235"/>
      <c r="D17" s="235"/>
      <c r="E17" s="235"/>
      <c r="F17" s="235"/>
      <c r="G17" s="235"/>
      <c r="H17" s="235"/>
      <c r="I17" s="235"/>
    </row>
    <row r="18" spans="2:9">
      <c r="B18" s="235"/>
      <c r="C18" s="235"/>
      <c r="D18" s="235"/>
      <c r="E18" s="235"/>
      <c r="F18" s="235"/>
      <c r="G18" s="235"/>
      <c r="H18" s="235"/>
      <c r="I18" s="235"/>
    </row>
    <row r="19" spans="2:9">
      <c r="B19" s="235"/>
      <c r="C19" s="235"/>
      <c r="D19" s="235"/>
      <c r="E19" s="235"/>
      <c r="F19" s="235"/>
      <c r="G19" s="235"/>
      <c r="H19" s="235"/>
      <c r="I19" s="235"/>
    </row>
    <row r="20" spans="2:9" ht="16" thickBot="1">
      <c r="B20" s="236"/>
      <c r="C20" s="236"/>
      <c r="D20" s="236"/>
      <c r="E20" s="236"/>
      <c r="F20" s="236"/>
      <c r="G20" s="236"/>
      <c r="H20" s="236"/>
      <c r="I20" s="236"/>
    </row>
    <row r="21" spans="2:9">
      <c r="B21" s="167" t="s">
        <v>256</v>
      </c>
      <c r="C21" s="167"/>
      <c r="D21" s="168"/>
      <c r="E21" s="169"/>
      <c r="F21" s="169"/>
      <c r="G21" s="169"/>
      <c r="H21" s="169"/>
      <c r="I21" s="169"/>
    </row>
    <row r="22" spans="2:9" ht="15.75" customHeight="1">
      <c r="B22" s="240" t="s">
        <v>292</v>
      </c>
      <c r="C22" s="240"/>
      <c r="D22" s="240"/>
      <c r="E22" s="240"/>
      <c r="F22" s="240"/>
      <c r="G22" s="240"/>
      <c r="H22" s="240"/>
      <c r="I22" s="240"/>
    </row>
    <row r="23" spans="2:9" ht="17.149999999999999" customHeight="1">
      <c r="B23" s="240"/>
      <c r="C23" s="240"/>
      <c r="D23" s="240"/>
      <c r="E23" s="240"/>
      <c r="F23" s="240"/>
      <c r="G23" s="240"/>
      <c r="H23" s="240"/>
      <c r="I23" s="240"/>
    </row>
    <row r="24" spans="2:9">
      <c r="B24" s="240"/>
      <c r="C24" s="240"/>
      <c r="D24" s="240"/>
      <c r="E24" s="240"/>
      <c r="F24" s="240"/>
      <c r="G24" s="240"/>
      <c r="H24" s="240"/>
      <c r="I24" s="240"/>
    </row>
    <row r="25" spans="2:9" ht="14.15" customHeight="1">
      <c r="B25" s="240"/>
      <c r="C25" s="240"/>
      <c r="D25" s="240"/>
      <c r="E25" s="240"/>
      <c r="F25" s="240"/>
      <c r="G25" s="240"/>
      <c r="H25" s="240"/>
      <c r="I25" s="240"/>
    </row>
    <row r="26" spans="2:9" ht="17.149999999999999" customHeight="1">
      <c r="B26" s="240"/>
      <c r="C26" s="240"/>
      <c r="D26" s="240"/>
      <c r="E26" s="240"/>
      <c r="F26" s="240"/>
      <c r="G26" s="240"/>
      <c r="H26" s="240"/>
      <c r="I26" s="240"/>
    </row>
    <row r="27" spans="2:9" ht="15.9" customHeight="1">
      <c r="B27" s="240"/>
      <c r="C27" s="240"/>
      <c r="D27" s="240"/>
      <c r="E27" s="240"/>
      <c r="F27" s="240"/>
      <c r="G27" s="240"/>
      <c r="H27" s="240"/>
      <c r="I27" s="240"/>
    </row>
    <row r="28" spans="2:9">
      <c r="B28" s="240"/>
      <c r="C28" s="240"/>
      <c r="D28" s="240"/>
      <c r="E28" s="240"/>
      <c r="F28" s="240"/>
      <c r="G28" s="240"/>
      <c r="H28" s="240"/>
      <c r="I28" s="240"/>
    </row>
    <row r="29" spans="2:9" ht="15.9" customHeight="1">
      <c r="B29" s="240"/>
      <c r="C29" s="240"/>
      <c r="D29" s="240"/>
      <c r="E29" s="240"/>
      <c r="F29" s="240"/>
      <c r="G29" s="240"/>
      <c r="H29" s="240"/>
      <c r="I29" s="240"/>
    </row>
    <row r="30" spans="2:9">
      <c r="B30" s="240"/>
      <c r="C30" s="240"/>
      <c r="D30" s="240"/>
      <c r="E30" s="240"/>
      <c r="F30" s="240"/>
      <c r="G30" s="240"/>
      <c r="H30" s="240"/>
      <c r="I30" s="240"/>
    </row>
    <row r="31" spans="2:9" ht="15.9" customHeight="1">
      <c r="B31" s="240"/>
      <c r="C31" s="240"/>
      <c r="D31" s="240"/>
      <c r="E31" s="240"/>
      <c r="F31" s="240"/>
      <c r="G31" s="240"/>
      <c r="H31" s="240"/>
      <c r="I31" s="240"/>
    </row>
    <row r="32" spans="2:9">
      <c r="B32" s="240"/>
      <c r="C32" s="240"/>
      <c r="D32" s="240"/>
      <c r="E32" s="240"/>
      <c r="F32" s="240"/>
      <c r="G32" s="240"/>
      <c r="H32" s="240"/>
      <c r="I32" s="240"/>
    </row>
    <row r="33" spans="2:9" ht="15.9" customHeight="1">
      <c r="B33" s="240"/>
      <c r="C33" s="240"/>
      <c r="D33" s="240"/>
      <c r="E33" s="240"/>
      <c r="F33" s="240"/>
      <c r="G33" s="240"/>
      <c r="H33" s="240"/>
      <c r="I33" s="240"/>
    </row>
    <row r="34" spans="2:9">
      <c r="B34" s="240"/>
      <c r="C34" s="240"/>
      <c r="D34" s="240"/>
      <c r="E34" s="240"/>
      <c r="F34" s="240"/>
      <c r="G34" s="240"/>
      <c r="H34" s="240"/>
      <c r="I34" s="240"/>
    </row>
    <row r="35" spans="2:9">
      <c r="B35" s="240"/>
      <c r="C35" s="240"/>
      <c r="D35" s="240"/>
      <c r="E35" s="240"/>
      <c r="F35" s="240"/>
      <c r="G35" s="240"/>
      <c r="H35" s="240"/>
      <c r="I35" s="240"/>
    </row>
    <row r="36" spans="2:9">
      <c r="B36" s="240"/>
      <c r="C36" s="240"/>
      <c r="D36" s="240"/>
      <c r="E36" s="240"/>
      <c r="F36" s="240"/>
      <c r="G36" s="240"/>
      <c r="H36" s="240"/>
      <c r="I36" s="240"/>
    </row>
    <row r="37" spans="2:9">
      <c r="B37" s="240"/>
      <c r="C37" s="240"/>
      <c r="D37" s="240"/>
      <c r="E37" s="240"/>
      <c r="F37" s="240"/>
      <c r="G37" s="240"/>
      <c r="H37" s="240"/>
      <c r="I37" s="240"/>
    </row>
    <row r="38" spans="2:9">
      <c r="B38" s="240"/>
      <c r="C38" s="240"/>
      <c r="D38" s="240"/>
      <c r="E38" s="240"/>
      <c r="F38" s="240"/>
      <c r="G38" s="240"/>
      <c r="H38" s="240"/>
      <c r="I38" s="240"/>
    </row>
    <row r="39" spans="2:9">
      <c r="B39" s="240"/>
      <c r="C39" s="240"/>
      <c r="D39" s="240"/>
      <c r="E39" s="240"/>
      <c r="F39" s="240"/>
      <c r="G39" s="240"/>
      <c r="H39" s="240"/>
      <c r="I39" s="240"/>
    </row>
    <row r="40" spans="2:9">
      <c r="B40" s="240"/>
      <c r="C40" s="240"/>
      <c r="D40" s="240"/>
      <c r="E40" s="240"/>
      <c r="F40" s="240"/>
      <c r="G40" s="240"/>
      <c r="H40" s="240"/>
      <c r="I40" s="240"/>
    </row>
    <row r="41" spans="2:9">
      <c r="B41" s="240"/>
      <c r="C41" s="240"/>
      <c r="D41" s="240"/>
      <c r="E41" s="240"/>
      <c r="F41" s="240"/>
      <c r="G41" s="240"/>
      <c r="H41" s="240"/>
      <c r="I41" s="240"/>
    </row>
    <row r="42" spans="2:9">
      <c r="B42" s="240"/>
      <c r="C42" s="240"/>
      <c r="D42" s="240"/>
      <c r="E42" s="240"/>
      <c r="F42" s="240"/>
      <c r="G42" s="240"/>
      <c r="H42" s="240"/>
      <c r="I42" s="240"/>
    </row>
    <row r="43" spans="2:9" ht="16" thickBot="1">
      <c r="B43" s="240"/>
      <c r="C43" s="240"/>
      <c r="D43" s="240"/>
      <c r="E43" s="240"/>
      <c r="F43" s="240"/>
      <c r="G43" s="240"/>
      <c r="H43" s="240"/>
      <c r="I43" s="240"/>
    </row>
    <row r="44" spans="2:9" ht="15.9" customHeight="1" thickTop="1">
      <c r="B44" s="178"/>
      <c r="C44" s="178"/>
      <c r="D44" s="178"/>
      <c r="E44" s="178"/>
      <c r="F44" s="178"/>
      <c r="G44" s="178"/>
      <c r="H44" s="178"/>
      <c r="I44" s="178"/>
    </row>
    <row r="45" spans="2:9" ht="15.9" customHeight="1">
      <c r="B45" s="179" t="s">
        <v>249</v>
      </c>
      <c r="C45" s="165"/>
      <c r="D45" s="237" t="s">
        <v>260</v>
      </c>
      <c r="E45" s="237"/>
      <c r="F45" s="237"/>
      <c r="G45" s="237"/>
      <c r="H45" s="237"/>
      <c r="I45" s="237"/>
    </row>
    <row r="46" spans="2:9" ht="15.9" customHeight="1">
      <c r="B46" s="165"/>
      <c r="C46" s="165"/>
      <c r="D46" s="237"/>
      <c r="E46" s="237"/>
      <c r="F46" s="237"/>
      <c r="G46" s="237"/>
      <c r="H46" s="237"/>
      <c r="I46" s="237"/>
    </row>
    <row r="47" spans="2:9" ht="15.75" customHeight="1">
      <c r="B47" s="165"/>
      <c r="C47" s="165"/>
      <c r="D47" s="189" t="s">
        <v>250</v>
      </c>
      <c r="E47" s="235" t="s">
        <v>271</v>
      </c>
      <c r="F47" s="235"/>
      <c r="G47" s="235"/>
      <c r="H47" s="235"/>
      <c r="I47" s="235"/>
    </row>
    <row r="48" spans="2:9" ht="17.149999999999999" customHeight="1">
      <c r="B48" s="165"/>
      <c r="C48" s="165"/>
      <c r="D48" s="189" t="s">
        <v>250</v>
      </c>
      <c r="E48" s="235"/>
      <c r="F48" s="235"/>
      <c r="G48" s="235"/>
      <c r="H48" s="235"/>
      <c r="I48" s="235"/>
    </row>
    <row r="49" spans="2:9">
      <c r="B49" s="165"/>
      <c r="C49" s="165"/>
      <c r="E49" s="235"/>
      <c r="F49" s="235"/>
      <c r="G49" s="235"/>
      <c r="H49" s="235"/>
      <c r="I49" s="235"/>
    </row>
    <row r="50" spans="2:9">
      <c r="B50" s="165"/>
      <c r="C50" s="165"/>
      <c r="D50" s="189" t="s">
        <v>250</v>
      </c>
      <c r="E50" s="235"/>
      <c r="F50" s="235"/>
      <c r="G50" s="235"/>
      <c r="H50" s="235"/>
      <c r="I50" s="235"/>
    </row>
    <row r="51" spans="2:9" ht="15.9" customHeight="1">
      <c r="B51" s="165"/>
      <c r="C51" s="165"/>
      <c r="E51" s="235"/>
      <c r="F51" s="235"/>
      <c r="G51" s="235"/>
      <c r="H51" s="235"/>
      <c r="I51" s="235"/>
    </row>
    <row r="52" spans="2:9">
      <c r="B52" s="165"/>
      <c r="C52" s="165"/>
      <c r="D52" s="189" t="s">
        <v>250</v>
      </c>
      <c r="E52" s="235"/>
      <c r="F52" s="235"/>
      <c r="G52" s="235"/>
      <c r="H52" s="235"/>
      <c r="I52" s="235"/>
    </row>
    <row r="53" spans="2:9">
      <c r="B53" s="165"/>
      <c r="C53" s="165"/>
      <c r="E53" s="235"/>
      <c r="F53" s="235"/>
      <c r="G53" s="235"/>
      <c r="H53" s="235"/>
      <c r="I53" s="235"/>
    </row>
    <row r="54" spans="2:9">
      <c r="B54" s="165"/>
      <c r="C54" s="165"/>
      <c r="D54" s="181"/>
      <c r="E54" s="235"/>
      <c r="F54" s="235"/>
      <c r="G54" s="235"/>
      <c r="H54" s="235"/>
      <c r="I54" s="235"/>
    </row>
    <row r="55" spans="2:9">
      <c r="B55" s="180"/>
      <c r="C55" s="180"/>
      <c r="D55" s="180"/>
      <c r="E55" s="235"/>
      <c r="F55" s="235"/>
      <c r="G55" s="235"/>
      <c r="H55" s="235"/>
      <c r="I55" s="235"/>
    </row>
    <row r="56" spans="2:9">
      <c r="B56" s="235" t="s">
        <v>277</v>
      </c>
      <c r="C56" s="238"/>
      <c r="D56" s="238"/>
      <c r="E56" s="238"/>
      <c r="F56" s="238"/>
      <c r="G56" s="238"/>
      <c r="H56" s="238"/>
      <c r="I56" s="238"/>
    </row>
    <row r="57" spans="2:9">
      <c r="B57" s="238"/>
      <c r="C57" s="238"/>
      <c r="D57" s="238"/>
      <c r="E57" s="238"/>
      <c r="F57" s="238"/>
      <c r="G57" s="238"/>
      <c r="H57" s="238"/>
      <c r="I57" s="238"/>
    </row>
    <row r="58" spans="2:9">
      <c r="B58" s="238"/>
      <c r="C58" s="238"/>
      <c r="D58" s="238"/>
      <c r="E58" s="238"/>
      <c r="F58" s="238"/>
      <c r="G58" s="238"/>
      <c r="H58" s="238"/>
      <c r="I58" s="238"/>
    </row>
    <row r="59" spans="2:9">
      <c r="B59" s="238"/>
      <c r="C59" s="238"/>
      <c r="D59" s="238"/>
      <c r="E59" s="238"/>
      <c r="F59" s="238"/>
      <c r="G59" s="238"/>
      <c r="H59" s="238"/>
      <c r="I59" s="238"/>
    </row>
    <row r="60" spans="2:9">
      <c r="B60" s="238"/>
      <c r="C60" s="238"/>
      <c r="D60" s="238"/>
      <c r="E60" s="238"/>
      <c r="F60" s="238"/>
      <c r="G60" s="238"/>
      <c r="H60" s="238"/>
      <c r="I60" s="238"/>
    </row>
    <row r="61" spans="2:9">
      <c r="B61" s="238"/>
      <c r="C61" s="238"/>
      <c r="D61" s="238"/>
      <c r="E61" s="238"/>
      <c r="F61" s="238"/>
      <c r="G61" s="238"/>
      <c r="H61" s="238"/>
      <c r="I61" s="238"/>
    </row>
    <row r="62" spans="2:9">
      <c r="B62" s="238"/>
      <c r="C62" s="238"/>
      <c r="D62" s="238"/>
      <c r="E62" s="238"/>
      <c r="F62" s="238"/>
      <c r="G62" s="238"/>
      <c r="H62" s="238"/>
      <c r="I62" s="238"/>
    </row>
    <row r="63" spans="2:9">
      <c r="B63" s="165"/>
      <c r="C63" s="165"/>
      <c r="D63" s="165"/>
      <c r="E63" s="165"/>
      <c r="F63" s="165"/>
      <c r="G63" s="165"/>
      <c r="H63" s="165"/>
      <c r="I63" s="165"/>
    </row>
    <row r="64" spans="2:9">
      <c r="B64" s="164" t="s">
        <v>252</v>
      </c>
      <c r="C64" s="165"/>
      <c r="D64" s="166" t="s">
        <v>253</v>
      </c>
      <c r="E64" s="165"/>
      <c r="F64" s="165"/>
      <c r="G64" s="165"/>
      <c r="H64" s="165"/>
      <c r="I64" s="165"/>
    </row>
    <row r="65" spans="2:9">
      <c r="B65" s="165"/>
      <c r="C65" s="165"/>
      <c r="D65" s="172" t="s">
        <v>250</v>
      </c>
      <c r="E65" s="239" t="s">
        <v>299</v>
      </c>
      <c r="F65" s="231"/>
      <c r="G65" s="231"/>
      <c r="H65" s="231"/>
      <c r="I65" s="231"/>
    </row>
    <row r="66" spans="2:9">
      <c r="B66" s="165"/>
      <c r="C66" s="165"/>
      <c r="D66" s="165"/>
      <c r="E66" s="231"/>
      <c r="F66" s="231"/>
      <c r="G66" s="231"/>
      <c r="H66" s="231"/>
      <c r="I66" s="231"/>
    </row>
    <row r="67" spans="2:9">
      <c r="B67" s="165"/>
      <c r="C67" s="165"/>
      <c r="D67" s="172" t="s">
        <v>250</v>
      </c>
      <c r="E67" s="231"/>
      <c r="F67" s="231"/>
      <c r="G67" s="231"/>
      <c r="H67" s="231"/>
      <c r="I67" s="231"/>
    </row>
    <row r="68" spans="2:9">
      <c r="B68" s="165"/>
      <c r="C68" s="165"/>
      <c r="D68" s="165"/>
      <c r="E68" s="231"/>
      <c r="F68" s="231"/>
      <c r="G68" s="231"/>
      <c r="H68" s="231"/>
      <c r="I68" s="231"/>
    </row>
    <row r="69" spans="2:9">
      <c r="B69" s="165"/>
      <c r="C69" s="165"/>
      <c r="D69" s="172" t="s">
        <v>250</v>
      </c>
      <c r="E69" s="231"/>
      <c r="F69" s="231"/>
      <c r="G69" s="231"/>
      <c r="H69" s="231"/>
      <c r="I69" s="231"/>
    </row>
    <row r="70" spans="2:9">
      <c r="B70" s="165"/>
      <c r="C70" s="165"/>
      <c r="E70" s="231"/>
      <c r="F70" s="231"/>
      <c r="G70" s="231"/>
      <c r="H70" s="231"/>
      <c r="I70" s="231"/>
    </row>
    <row r="71" spans="2:9">
      <c r="B71" s="165"/>
      <c r="C71" s="165"/>
      <c r="D71" s="172" t="s">
        <v>250</v>
      </c>
      <c r="E71" s="231"/>
      <c r="F71" s="231"/>
      <c r="G71" s="231"/>
      <c r="H71" s="231"/>
      <c r="I71" s="231"/>
    </row>
    <row r="72" spans="2:9">
      <c r="B72" s="165"/>
      <c r="C72" s="165"/>
      <c r="D72" s="165"/>
      <c r="E72" s="231"/>
      <c r="F72" s="231"/>
      <c r="G72" s="231"/>
      <c r="H72" s="231"/>
      <c r="I72" s="231"/>
    </row>
    <row r="73" spans="2:9">
      <c r="B73" s="165"/>
      <c r="C73" s="165"/>
      <c r="E73" s="231"/>
      <c r="F73" s="231"/>
      <c r="G73" s="231"/>
      <c r="H73" s="231"/>
      <c r="I73" s="231"/>
    </row>
    <row r="74" spans="2:9">
      <c r="B74" s="165"/>
      <c r="C74" s="165"/>
      <c r="D74" s="165"/>
      <c r="E74" s="231"/>
      <c r="F74" s="231"/>
      <c r="G74" s="231"/>
      <c r="H74" s="231"/>
      <c r="I74" s="231"/>
    </row>
    <row r="75" spans="2:9">
      <c r="B75" s="231" t="s">
        <v>257</v>
      </c>
      <c r="C75" s="231"/>
      <c r="D75" s="231"/>
      <c r="E75" s="231"/>
      <c r="F75" s="231"/>
      <c r="G75" s="231"/>
      <c r="H75" s="231"/>
      <c r="I75" s="231"/>
    </row>
    <row r="76" spans="2:9">
      <c r="B76" s="231"/>
      <c r="C76" s="231"/>
      <c r="D76" s="231"/>
      <c r="E76" s="231"/>
      <c r="F76" s="231"/>
      <c r="G76" s="231"/>
      <c r="H76" s="231"/>
      <c r="I76" s="231"/>
    </row>
    <row r="77" spans="2:9">
      <c r="B77" s="231"/>
      <c r="C77" s="231"/>
      <c r="D77" s="231"/>
      <c r="E77" s="231"/>
      <c r="F77" s="231"/>
      <c r="G77" s="231"/>
      <c r="H77" s="231"/>
      <c r="I77" s="231"/>
    </row>
    <row r="78" spans="2:9">
      <c r="B78" s="231"/>
      <c r="C78" s="231"/>
      <c r="D78" s="231"/>
      <c r="E78" s="231"/>
      <c r="F78" s="231"/>
      <c r="G78" s="231"/>
      <c r="H78" s="231"/>
      <c r="I78" s="231"/>
    </row>
    <row r="79" spans="2:9">
      <c r="B79" s="231"/>
      <c r="C79" s="231"/>
      <c r="D79" s="231"/>
      <c r="E79" s="231"/>
      <c r="F79" s="231"/>
      <c r="G79" s="231"/>
      <c r="H79" s="231"/>
      <c r="I79" s="231"/>
    </row>
    <row r="80" spans="2:9">
      <c r="B80" s="231"/>
      <c r="C80" s="231"/>
      <c r="D80" s="231"/>
      <c r="E80" s="231"/>
      <c r="F80" s="231"/>
      <c r="G80" s="231"/>
      <c r="H80" s="231"/>
      <c r="I80" s="231"/>
    </row>
    <row r="81" spans="2:9">
      <c r="B81" s="231"/>
      <c r="C81" s="231"/>
      <c r="D81" s="231"/>
      <c r="E81" s="231"/>
      <c r="F81" s="231"/>
      <c r="G81" s="231"/>
      <c r="H81" s="231"/>
      <c r="I81" s="231"/>
    </row>
    <row r="82" spans="2:9">
      <c r="B82" s="231"/>
      <c r="C82" s="231"/>
      <c r="D82" s="231"/>
      <c r="E82" s="231"/>
      <c r="F82" s="231"/>
      <c r="G82" s="231"/>
      <c r="H82" s="231"/>
      <c r="I82" s="231"/>
    </row>
    <row r="83" spans="2:9">
      <c r="B83" s="231"/>
      <c r="C83" s="231"/>
      <c r="D83" s="231"/>
      <c r="E83" s="231"/>
      <c r="F83" s="231"/>
      <c r="G83" s="231"/>
      <c r="H83" s="231"/>
      <c r="I83" s="231"/>
    </row>
    <row r="84" spans="2:9">
      <c r="B84" s="231"/>
      <c r="C84" s="231"/>
      <c r="D84" s="231"/>
      <c r="E84" s="231"/>
      <c r="F84" s="231"/>
      <c r="G84" s="231"/>
      <c r="H84" s="231"/>
      <c r="I84" s="231"/>
    </row>
    <row r="85" spans="2:9" ht="16" thickBot="1">
      <c r="B85" s="180"/>
      <c r="C85" s="180"/>
      <c r="D85" s="180"/>
      <c r="E85" s="180"/>
      <c r="F85" s="180"/>
      <c r="G85" s="180"/>
      <c r="H85" s="180"/>
      <c r="I85" s="180"/>
    </row>
    <row r="86" spans="2:9" ht="16" thickTop="1">
      <c r="B86" s="178"/>
      <c r="C86" s="178"/>
      <c r="D86" s="178"/>
      <c r="E86" s="178"/>
      <c r="F86" s="178"/>
      <c r="G86" s="178"/>
      <c r="H86" s="178"/>
      <c r="I86" s="178"/>
    </row>
    <row r="87" spans="2:9">
      <c r="B87" s="179" t="s">
        <v>258</v>
      </c>
      <c r="C87" s="165"/>
      <c r="D87" s="231" t="s">
        <v>259</v>
      </c>
      <c r="E87" s="231"/>
      <c r="F87" s="231"/>
      <c r="G87" s="231"/>
      <c r="H87" s="231"/>
      <c r="I87" s="231"/>
    </row>
    <row r="88" spans="2:9">
      <c r="B88" s="165"/>
      <c r="C88" s="165"/>
      <c r="D88" s="231"/>
      <c r="E88" s="231"/>
      <c r="F88" s="231"/>
      <c r="G88" s="231"/>
      <c r="H88" s="231"/>
      <c r="I88" s="231"/>
    </row>
    <row r="89" spans="2:9">
      <c r="B89" s="165"/>
      <c r="C89" s="165"/>
      <c r="D89" s="231"/>
      <c r="E89" s="231"/>
      <c r="F89" s="231"/>
      <c r="G89" s="231"/>
      <c r="H89" s="231"/>
      <c r="I89" s="231"/>
    </row>
    <row r="90" spans="2:9">
      <c r="B90" s="165"/>
      <c r="C90" s="165"/>
      <c r="D90" s="231"/>
      <c r="E90" s="231"/>
      <c r="F90" s="231"/>
      <c r="G90" s="231"/>
      <c r="H90" s="231"/>
      <c r="I90" s="231"/>
    </row>
    <row r="91" spans="2:9">
      <c r="B91" s="165"/>
      <c r="C91" s="165"/>
      <c r="D91" s="231"/>
      <c r="E91" s="231"/>
      <c r="F91" s="231"/>
      <c r="G91" s="231"/>
      <c r="H91" s="231"/>
      <c r="I91" s="231"/>
    </row>
    <row r="92" spans="2:9">
      <c r="B92" s="165"/>
      <c r="C92" s="165"/>
      <c r="D92" s="165"/>
      <c r="E92" s="165"/>
      <c r="F92" s="165"/>
      <c r="G92" s="165"/>
      <c r="H92" s="165"/>
      <c r="I92" s="165"/>
    </row>
    <row r="93" spans="2:9" ht="16" thickBot="1">
      <c r="B93" s="165"/>
      <c r="C93" s="165"/>
      <c r="D93" s="165"/>
      <c r="E93" s="165"/>
      <c r="F93" s="165"/>
      <c r="G93" s="165"/>
      <c r="H93" s="165"/>
      <c r="I93" s="165"/>
    </row>
    <row r="94" spans="2:9">
      <c r="B94" s="167" t="s">
        <v>261</v>
      </c>
      <c r="C94" s="167"/>
      <c r="D94" s="168"/>
      <c r="E94" s="169"/>
      <c r="F94" s="169"/>
      <c r="G94" s="169"/>
      <c r="H94" s="169"/>
      <c r="I94" s="169"/>
    </row>
    <row r="95" spans="2:9" ht="15.75" customHeight="1">
      <c r="B95" s="240" t="s">
        <v>291</v>
      </c>
      <c r="C95" s="240"/>
      <c r="D95" s="240"/>
      <c r="E95" s="240"/>
      <c r="F95" s="240"/>
      <c r="G95" s="240"/>
      <c r="H95" s="240"/>
      <c r="I95" s="240"/>
    </row>
    <row r="96" spans="2:9">
      <c r="B96" s="240"/>
      <c r="C96" s="240"/>
      <c r="D96" s="240"/>
      <c r="E96" s="240"/>
      <c r="F96" s="240"/>
      <c r="G96" s="240"/>
      <c r="H96" s="240"/>
      <c r="I96" s="240"/>
    </row>
    <row r="97" spans="2:9">
      <c r="B97" s="240"/>
      <c r="C97" s="240"/>
      <c r="D97" s="240"/>
      <c r="E97" s="240"/>
      <c r="F97" s="240"/>
      <c r="G97" s="240"/>
      <c r="H97" s="240"/>
      <c r="I97" s="240"/>
    </row>
    <row r="98" spans="2:9">
      <c r="B98" s="240"/>
      <c r="C98" s="240"/>
      <c r="D98" s="240"/>
      <c r="E98" s="240"/>
      <c r="F98" s="240"/>
      <c r="G98" s="240"/>
      <c r="H98" s="240"/>
      <c r="I98" s="240"/>
    </row>
    <row r="99" spans="2:9">
      <c r="B99" s="240"/>
      <c r="C99" s="240"/>
      <c r="D99" s="240"/>
      <c r="E99" s="240"/>
      <c r="F99" s="240"/>
      <c r="G99" s="240"/>
      <c r="H99" s="240"/>
      <c r="I99" s="240"/>
    </row>
    <row r="100" spans="2:9">
      <c r="B100" s="240"/>
      <c r="C100" s="240"/>
      <c r="D100" s="240"/>
      <c r="E100" s="240"/>
      <c r="F100" s="240"/>
      <c r="G100" s="240"/>
      <c r="H100" s="240"/>
      <c r="I100" s="240"/>
    </row>
    <row r="101" spans="2:9">
      <c r="B101" s="240"/>
      <c r="C101" s="240"/>
      <c r="D101" s="240"/>
      <c r="E101" s="240"/>
      <c r="F101" s="240"/>
      <c r="G101" s="240"/>
      <c r="H101" s="240"/>
      <c r="I101" s="240"/>
    </row>
    <row r="102" spans="2:9">
      <c r="B102" s="240"/>
      <c r="C102" s="240"/>
      <c r="D102" s="240"/>
      <c r="E102" s="240"/>
      <c r="F102" s="240"/>
      <c r="G102" s="240"/>
      <c r="H102" s="240"/>
      <c r="I102" s="240"/>
    </row>
    <row r="103" spans="2:9">
      <c r="B103" s="240"/>
      <c r="C103" s="240"/>
      <c r="D103" s="240"/>
      <c r="E103" s="240"/>
      <c r="F103" s="240"/>
      <c r="G103" s="240"/>
      <c r="H103" s="240"/>
      <c r="I103" s="240"/>
    </row>
    <row r="104" spans="2:9">
      <c r="B104" s="240"/>
      <c r="C104" s="240"/>
      <c r="D104" s="240"/>
      <c r="E104" s="240"/>
      <c r="F104" s="240"/>
      <c r="G104" s="240"/>
      <c r="H104" s="240"/>
      <c r="I104" s="240"/>
    </row>
    <row r="105" spans="2:9">
      <c r="B105" s="240"/>
      <c r="C105" s="240"/>
      <c r="D105" s="240"/>
      <c r="E105" s="240"/>
      <c r="F105" s="240"/>
      <c r="G105" s="240"/>
      <c r="H105" s="240"/>
      <c r="I105" s="240"/>
    </row>
    <row r="106" spans="2:9">
      <c r="B106" s="240"/>
      <c r="C106" s="240"/>
      <c r="D106" s="240"/>
      <c r="E106" s="240"/>
      <c r="F106" s="240"/>
      <c r="G106" s="240"/>
      <c r="H106" s="240"/>
      <c r="I106" s="240"/>
    </row>
    <row r="107" spans="2:9">
      <c r="B107" s="240"/>
      <c r="C107" s="240"/>
      <c r="D107" s="240"/>
      <c r="E107" s="240"/>
      <c r="F107" s="240"/>
      <c r="G107" s="240"/>
      <c r="H107" s="240"/>
      <c r="I107" s="240"/>
    </row>
    <row r="108" spans="2:9">
      <c r="B108" s="240"/>
      <c r="C108" s="240"/>
      <c r="D108" s="240"/>
      <c r="E108" s="240"/>
      <c r="F108" s="240"/>
      <c r="G108" s="240"/>
      <c r="H108" s="240"/>
      <c r="I108" s="240"/>
    </row>
    <row r="109" spans="2:9" ht="16" thickBot="1">
      <c r="B109" s="165"/>
      <c r="C109" s="165"/>
      <c r="D109" s="165"/>
      <c r="E109" s="165"/>
      <c r="F109" s="165"/>
      <c r="G109" s="165"/>
      <c r="H109" s="165"/>
      <c r="I109" s="165"/>
    </row>
    <row r="110" spans="2:9">
      <c r="B110" s="167" t="s">
        <v>254</v>
      </c>
      <c r="C110" s="167"/>
      <c r="D110" s="168"/>
      <c r="E110" s="168"/>
      <c r="F110" s="168"/>
      <c r="G110" s="169"/>
      <c r="H110" s="169"/>
      <c r="I110" s="169"/>
    </row>
    <row r="111" spans="2:9">
      <c r="B111" s="235" t="s">
        <v>255</v>
      </c>
      <c r="C111" s="235"/>
      <c r="D111" s="235"/>
      <c r="E111" s="235"/>
      <c r="F111" s="235"/>
      <c r="G111" s="235"/>
      <c r="H111" s="235"/>
      <c r="I111" s="235"/>
    </row>
    <row r="112" spans="2:9">
      <c r="B112" s="235"/>
      <c r="C112" s="235"/>
      <c r="D112" s="235"/>
      <c r="E112" s="235"/>
      <c r="F112" s="235"/>
      <c r="G112" s="235"/>
      <c r="H112" s="235"/>
      <c r="I112" s="235"/>
    </row>
    <row r="113" spans="2:9">
      <c r="B113" s="235"/>
      <c r="C113" s="235"/>
      <c r="D113" s="235"/>
      <c r="E113" s="235"/>
      <c r="F113" s="235"/>
      <c r="G113" s="235"/>
      <c r="H113" s="235"/>
      <c r="I113" s="235"/>
    </row>
    <row r="114" spans="2:9">
      <c r="B114" s="235"/>
      <c r="C114" s="235"/>
      <c r="D114" s="235"/>
      <c r="E114" s="235"/>
      <c r="F114" s="235"/>
      <c r="G114" s="235"/>
      <c r="H114" s="235"/>
      <c r="I114" s="235"/>
    </row>
    <row r="115" spans="2:9">
      <c r="B115" s="235"/>
      <c r="C115" s="235"/>
      <c r="D115" s="235"/>
      <c r="E115" s="235"/>
      <c r="F115" s="235"/>
      <c r="G115" s="235"/>
      <c r="H115" s="235"/>
      <c r="I115" s="235"/>
    </row>
    <row r="116" spans="2:9">
      <c r="B116" s="235"/>
      <c r="C116" s="235"/>
      <c r="D116" s="235"/>
      <c r="E116" s="235"/>
      <c r="F116" s="235"/>
      <c r="G116" s="235"/>
      <c r="H116" s="235"/>
      <c r="I116" s="235"/>
    </row>
    <row r="117" spans="2:9">
      <c r="B117" s="235"/>
      <c r="C117" s="235"/>
      <c r="D117" s="235"/>
      <c r="E117" s="235"/>
      <c r="F117" s="235"/>
      <c r="G117" s="235"/>
      <c r="H117" s="235"/>
      <c r="I117" s="235"/>
    </row>
    <row r="118" spans="2:9">
      <c r="B118" s="235"/>
      <c r="C118" s="235"/>
      <c r="D118" s="235"/>
      <c r="E118" s="235"/>
      <c r="F118" s="235"/>
      <c r="G118" s="235"/>
      <c r="H118" s="235"/>
      <c r="I118" s="235"/>
    </row>
    <row r="119" spans="2:9">
      <c r="B119" s="235"/>
      <c r="C119" s="235"/>
      <c r="D119" s="235"/>
      <c r="E119" s="235"/>
      <c r="F119" s="235"/>
      <c r="G119" s="235"/>
      <c r="H119" s="235"/>
      <c r="I119" s="235"/>
    </row>
    <row r="120" spans="2:9">
      <c r="B120" s="235"/>
      <c r="C120" s="235"/>
      <c r="D120" s="235"/>
      <c r="E120" s="235"/>
      <c r="F120" s="235"/>
      <c r="G120" s="235"/>
      <c r="H120" s="235"/>
      <c r="I120" s="235"/>
    </row>
    <row r="121" spans="2:9">
      <c r="B121" s="235"/>
      <c r="C121" s="235"/>
      <c r="D121" s="235"/>
      <c r="E121" s="235"/>
      <c r="F121" s="235"/>
      <c r="G121" s="235"/>
      <c r="H121" s="235"/>
      <c r="I121" s="235"/>
    </row>
    <row r="122" spans="2:9">
      <c r="B122" s="235"/>
      <c r="C122" s="235"/>
      <c r="D122" s="235"/>
      <c r="E122" s="235"/>
      <c r="F122" s="235"/>
      <c r="G122" s="235"/>
      <c r="H122" s="235"/>
      <c r="I122" s="235"/>
    </row>
    <row r="123" spans="2:9">
      <c r="B123" s="235"/>
      <c r="C123" s="235"/>
      <c r="D123" s="235"/>
      <c r="E123" s="235"/>
      <c r="F123" s="235"/>
      <c r="G123" s="235"/>
      <c r="H123" s="235"/>
      <c r="I123" s="235"/>
    </row>
    <row r="124" spans="2:9" ht="15.9" customHeight="1">
      <c r="B124" s="232" t="s">
        <v>289</v>
      </c>
      <c r="C124" s="233"/>
      <c r="D124" s="233"/>
      <c r="E124" s="233"/>
      <c r="F124" s="233"/>
      <c r="G124" s="233"/>
      <c r="H124" s="233"/>
      <c r="I124" s="233"/>
    </row>
    <row r="125" spans="2:9">
      <c r="B125" s="233"/>
      <c r="C125" s="233"/>
      <c r="D125" s="233"/>
      <c r="E125" s="233"/>
      <c r="F125" s="233"/>
      <c r="G125" s="233"/>
      <c r="H125" s="233"/>
      <c r="I125" s="233"/>
    </row>
    <row r="126" spans="2:9">
      <c r="B126" s="233"/>
      <c r="C126" s="233"/>
      <c r="D126" s="233"/>
      <c r="E126" s="233"/>
      <c r="F126" s="233"/>
      <c r="G126" s="233"/>
      <c r="H126" s="233"/>
      <c r="I126" s="233"/>
    </row>
    <row r="127" spans="2:9">
      <c r="B127" s="233"/>
      <c r="C127" s="233"/>
      <c r="D127" s="233"/>
      <c r="E127" s="233"/>
      <c r="F127" s="233"/>
      <c r="G127" s="233"/>
      <c r="H127" s="233"/>
      <c r="I127" s="233"/>
    </row>
    <row r="128" spans="2:9">
      <c r="B128" s="233"/>
      <c r="C128" s="233"/>
      <c r="D128" s="233"/>
      <c r="E128" s="233"/>
      <c r="F128" s="233"/>
      <c r="G128" s="233"/>
      <c r="H128" s="233"/>
      <c r="I128" s="233"/>
    </row>
    <row r="129" spans="2:9">
      <c r="B129" s="165"/>
      <c r="C129" s="165"/>
      <c r="D129" s="180"/>
      <c r="E129" s="180"/>
      <c r="F129" s="180"/>
      <c r="G129" s="180"/>
      <c r="H129" s="180"/>
      <c r="I129" s="180"/>
    </row>
    <row r="130" spans="2:9">
      <c r="B130" s="173"/>
      <c r="C130" s="173"/>
      <c r="D130" s="174"/>
      <c r="E130" s="175"/>
      <c r="F130" s="175"/>
      <c r="G130" s="175"/>
      <c r="H130" s="175"/>
      <c r="I130" s="175"/>
    </row>
    <row r="131" spans="2:9">
      <c r="B131" s="170"/>
      <c r="C131" s="176"/>
      <c r="D131" s="176"/>
      <c r="E131" s="176"/>
      <c r="F131" s="170"/>
      <c r="G131" s="170"/>
      <c r="H131" s="170"/>
      <c r="I131" s="170"/>
    </row>
    <row r="132" spans="2:9">
      <c r="B132" s="170"/>
      <c r="C132" s="230"/>
      <c r="D132" s="230"/>
      <c r="E132" s="230"/>
      <c r="F132" s="230"/>
      <c r="G132" s="230"/>
      <c r="H132" s="230"/>
      <c r="I132" s="230"/>
    </row>
    <row r="133" spans="2:9">
      <c r="B133" s="170"/>
      <c r="C133" s="230"/>
      <c r="D133" s="230"/>
      <c r="E133" s="230"/>
      <c r="F133" s="230"/>
      <c r="G133" s="230"/>
      <c r="H133" s="230"/>
      <c r="I133" s="230"/>
    </row>
    <row r="134" spans="2:9">
      <c r="B134" s="170"/>
      <c r="C134" s="230"/>
      <c r="D134" s="230"/>
      <c r="E134" s="230"/>
      <c r="F134" s="230"/>
      <c r="G134" s="230"/>
      <c r="H134" s="230"/>
      <c r="I134" s="230"/>
    </row>
    <row r="135" spans="2:9">
      <c r="B135" s="170"/>
      <c r="C135" s="230"/>
      <c r="D135" s="230"/>
      <c r="E135" s="230"/>
      <c r="F135" s="230"/>
      <c r="G135" s="230"/>
      <c r="H135" s="230"/>
      <c r="I135" s="230"/>
    </row>
    <row r="136" spans="2:9">
      <c r="B136" s="170"/>
      <c r="C136" s="230"/>
      <c r="D136" s="230"/>
      <c r="E136" s="230"/>
      <c r="F136" s="230"/>
      <c r="G136" s="230"/>
      <c r="H136" s="230"/>
      <c r="I136" s="230"/>
    </row>
    <row r="137" spans="2:9">
      <c r="B137" s="170"/>
      <c r="C137" s="230"/>
      <c r="D137" s="230"/>
      <c r="E137" s="230"/>
      <c r="F137" s="230"/>
      <c r="G137" s="230"/>
      <c r="H137" s="230"/>
      <c r="I137" s="230"/>
    </row>
    <row r="138" spans="2:9">
      <c r="B138" s="170"/>
      <c r="C138" s="230"/>
      <c r="D138" s="230"/>
      <c r="E138" s="230"/>
      <c r="F138" s="230"/>
      <c r="G138" s="230"/>
      <c r="H138" s="230"/>
      <c r="I138" s="230"/>
    </row>
    <row r="139" spans="2:9">
      <c r="B139" s="170"/>
      <c r="C139" s="230"/>
      <c r="D139" s="230"/>
      <c r="E139" s="230"/>
      <c r="F139" s="230"/>
      <c r="G139" s="230"/>
      <c r="H139" s="230"/>
      <c r="I139" s="230"/>
    </row>
    <row r="140" spans="2:9">
      <c r="B140" s="170"/>
      <c r="C140" s="230"/>
      <c r="D140" s="230"/>
      <c r="E140" s="230"/>
      <c r="F140" s="230"/>
      <c r="G140" s="230"/>
      <c r="H140" s="230"/>
      <c r="I140" s="230"/>
    </row>
    <row r="141" spans="2:9">
      <c r="B141" s="170"/>
      <c r="C141" s="230"/>
      <c r="D141" s="230"/>
      <c r="E141" s="230"/>
      <c r="F141" s="230"/>
      <c r="G141" s="230"/>
      <c r="H141" s="230"/>
      <c r="I141" s="230"/>
    </row>
    <row r="142" spans="2:9">
      <c r="B142" s="170"/>
      <c r="C142" s="230"/>
      <c r="D142" s="230"/>
      <c r="E142" s="230"/>
      <c r="F142" s="230"/>
      <c r="G142" s="230"/>
      <c r="H142" s="230"/>
      <c r="I142" s="230"/>
    </row>
    <row r="143" spans="2:9">
      <c r="B143" s="170"/>
      <c r="C143" s="170"/>
      <c r="D143" s="170"/>
      <c r="E143" s="170"/>
      <c r="F143" s="170"/>
      <c r="G143" s="170"/>
      <c r="H143" s="170"/>
      <c r="I143" s="170"/>
    </row>
    <row r="144" spans="2:9">
      <c r="B144" s="170"/>
      <c r="C144" s="170"/>
      <c r="D144" s="170"/>
      <c r="E144" s="170"/>
      <c r="F144" s="170"/>
      <c r="G144" s="170"/>
      <c r="H144" s="170"/>
      <c r="I144" s="170"/>
    </row>
    <row r="145" spans="2:9">
      <c r="B145" s="170"/>
      <c r="C145" s="170"/>
      <c r="D145" s="170"/>
      <c r="E145" s="170"/>
      <c r="F145" s="170"/>
      <c r="G145" s="170"/>
      <c r="H145" s="170"/>
      <c r="I145" s="170"/>
    </row>
    <row r="146" spans="2:9">
      <c r="B146" s="170"/>
      <c r="C146" s="170"/>
      <c r="D146" s="170"/>
      <c r="E146" s="170"/>
      <c r="F146" s="170"/>
      <c r="G146" s="170"/>
      <c r="H146" s="170"/>
      <c r="I146" s="170"/>
    </row>
    <row r="147" spans="2:9">
      <c r="B147" s="170"/>
      <c r="C147" s="170"/>
      <c r="D147" s="170"/>
      <c r="E147" s="170"/>
      <c r="F147" s="170"/>
      <c r="G147" s="170"/>
      <c r="H147" s="170"/>
      <c r="I147" s="170"/>
    </row>
    <row r="148" spans="2:9">
      <c r="B148" s="170"/>
      <c r="C148" s="170"/>
      <c r="D148" s="170"/>
      <c r="E148" s="170"/>
      <c r="F148" s="170"/>
      <c r="G148" s="170"/>
      <c r="H148" s="170"/>
      <c r="I148" s="170"/>
    </row>
    <row r="149" spans="2:9">
      <c r="B149" s="170"/>
      <c r="C149" s="170"/>
      <c r="D149" s="170"/>
      <c r="E149" s="170"/>
      <c r="F149" s="170"/>
      <c r="G149" s="170"/>
      <c r="H149" s="170"/>
      <c r="I149" s="170"/>
    </row>
    <row r="150" spans="2:9">
      <c r="B150" s="170"/>
      <c r="C150" s="170"/>
      <c r="D150" s="170"/>
      <c r="E150" s="170"/>
      <c r="F150" s="170"/>
      <c r="G150" s="170"/>
      <c r="H150" s="170"/>
      <c r="I150" s="170"/>
    </row>
    <row r="151" spans="2:9">
      <c r="B151" s="170"/>
      <c r="C151" s="170"/>
      <c r="D151" s="170"/>
      <c r="E151" s="170"/>
      <c r="F151" s="170"/>
      <c r="G151" s="170"/>
      <c r="H151" s="170"/>
      <c r="I151" s="170"/>
    </row>
    <row r="152" spans="2:9">
      <c r="B152" s="170"/>
      <c r="C152" s="170"/>
      <c r="D152" s="170"/>
      <c r="E152" s="170"/>
      <c r="F152" s="170"/>
      <c r="G152" s="170"/>
      <c r="H152" s="170"/>
      <c r="I152" s="170"/>
    </row>
    <row r="153" spans="2:9">
      <c r="B153" s="170"/>
      <c r="C153" s="170"/>
      <c r="D153" s="170"/>
      <c r="E153" s="170"/>
      <c r="F153" s="170"/>
      <c r="G153" s="170"/>
      <c r="H153" s="170"/>
      <c r="I153" s="170"/>
    </row>
    <row r="154" spans="2:9">
      <c r="B154" s="170"/>
      <c r="C154" s="170"/>
      <c r="D154" s="170"/>
      <c r="E154" s="170"/>
      <c r="F154" s="170"/>
      <c r="G154" s="170"/>
      <c r="H154" s="170"/>
      <c r="I154" s="170"/>
    </row>
    <row r="155" spans="2:9">
      <c r="B155" s="170"/>
      <c r="C155" s="170"/>
      <c r="D155" s="170"/>
      <c r="E155" s="170"/>
      <c r="F155" s="170"/>
      <c r="G155" s="170"/>
      <c r="H155" s="170"/>
      <c r="I155" s="170"/>
    </row>
    <row r="156" spans="2:9">
      <c r="B156" s="170"/>
      <c r="C156" s="170"/>
      <c r="D156" s="170"/>
      <c r="E156" s="170"/>
      <c r="F156" s="170"/>
      <c r="G156" s="170"/>
      <c r="H156" s="170"/>
      <c r="I156" s="170"/>
    </row>
    <row r="157" spans="2:9">
      <c r="B157" s="170"/>
      <c r="C157" s="170"/>
      <c r="D157" s="170"/>
      <c r="E157" s="170"/>
      <c r="F157" s="170"/>
      <c r="G157" s="170"/>
      <c r="H157" s="170"/>
      <c r="I157" s="170"/>
    </row>
    <row r="158" spans="2:9">
      <c r="B158" s="170"/>
      <c r="C158" s="170"/>
      <c r="D158" s="170"/>
      <c r="E158" s="170"/>
      <c r="F158" s="170"/>
      <c r="G158" s="170"/>
      <c r="H158" s="170"/>
      <c r="I158" s="170"/>
    </row>
    <row r="159" spans="2:9">
      <c r="B159" s="170"/>
      <c r="C159" s="170"/>
      <c r="D159" s="170"/>
      <c r="E159" s="170"/>
      <c r="F159" s="170"/>
      <c r="G159" s="170"/>
      <c r="H159" s="170"/>
      <c r="I159" s="170"/>
    </row>
    <row r="160" spans="2:9">
      <c r="B160" s="170"/>
      <c r="C160" s="170"/>
      <c r="D160" s="170"/>
      <c r="E160" s="170"/>
      <c r="F160" s="170"/>
      <c r="G160" s="170"/>
      <c r="H160" s="170"/>
      <c r="I160" s="170"/>
    </row>
    <row r="161" spans="2:9">
      <c r="B161" s="170"/>
      <c r="C161" s="170"/>
      <c r="D161" s="170"/>
      <c r="E161" s="170"/>
      <c r="F161" s="170"/>
      <c r="G161" s="170"/>
      <c r="H161" s="170"/>
      <c r="I161" s="170"/>
    </row>
    <row r="162" spans="2:9">
      <c r="B162" s="170"/>
      <c r="C162" s="170"/>
      <c r="D162" s="170"/>
      <c r="E162" s="170"/>
      <c r="F162" s="170"/>
      <c r="G162" s="170"/>
      <c r="H162" s="170"/>
      <c r="I162" s="170"/>
    </row>
    <row r="163" spans="2:9">
      <c r="B163" s="170"/>
      <c r="C163" s="170"/>
      <c r="D163" s="170"/>
      <c r="E163" s="170"/>
      <c r="F163" s="170"/>
      <c r="G163" s="170"/>
      <c r="H163" s="170"/>
      <c r="I163" s="170"/>
    </row>
    <row r="164" spans="2:9">
      <c r="B164" s="170"/>
      <c r="C164" s="170"/>
      <c r="D164" s="170"/>
      <c r="E164" s="170"/>
      <c r="F164" s="170"/>
      <c r="G164" s="170"/>
      <c r="H164" s="170"/>
      <c r="I164" s="170"/>
    </row>
    <row r="165" spans="2:9">
      <c r="B165" s="170"/>
      <c r="C165" s="170"/>
      <c r="D165" s="170"/>
      <c r="E165" s="170"/>
      <c r="F165" s="170"/>
      <c r="G165" s="170"/>
      <c r="H165" s="170"/>
      <c r="I165" s="170"/>
    </row>
    <row r="166" spans="2:9">
      <c r="B166" s="170"/>
      <c r="C166" s="170"/>
      <c r="D166" s="170"/>
      <c r="E166" s="170"/>
      <c r="F166" s="170"/>
      <c r="G166" s="170"/>
      <c r="H166" s="170"/>
      <c r="I166" s="170"/>
    </row>
    <row r="167" spans="2:9">
      <c r="B167" s="170"/>
      <c r="C167" s="170"/>
      <c r="D167" s="170"/>
      <c r="E167" s="170"/>
      <c r="F167" s="170"/>
      <c r="G167" s="170"/>
      <c r="H167" s="170"/>
      <c r="I167" s="170"/>
    </row>
    <row r="168" spans="2:9">
      <c r="B168" s="170"/>
      <c r="C168" s="170"/>
      <c r="D168" s="170"/>
      <c r="E168" s="170"/>
      <c r="F168" s="170"/>
      <c r="G168" s="170"/>
      <c r="H168" s="170"/>
      <c r="I168" s="170"/>
    </row>
    <row r="169" spans="2:9">
      <c r="B169" s="170"/>
      <c r="C169" s="170"/>
      <c r="D169" s="170"/>
      <c r="E169" s="170"/>
      <c r="F169" s="170"/>
      <c r="G169" s="170"/>
      <c r="H169" s="170"/>
      <c r="I169" s="170"/>
    </row>
    <row r="170" spans="2:9">
      <c r="B170" s="170"/>
      <c r="C170" s="170"/>
      <c r="D170" s="170"/>
      <c r="E170" s="170"/>
      <c r="F170" s="170"/>
      <c r="G170" s="170"/>
      <c r="H170" s="170"/>
      <c r="I170" s="170"/>
    </row>
    <row r="171" spans="2:9">
      <c r="B171" s="170"/>
      <c r="C171" s="170"/>
      <c r="D171" s="170"/>
      <c r="E171" s="170"/>
      <c r="F171" s="170"/>
      <c r="G171" s="170"/>
      <c r="H171" s="170"/>
      <c r="I171" s="170"/>
    </row>
    <row r="172" spans="2:9">
      <c r="B172" s="170"/>
      <c r="C172" s="170"/>
      <c r="D172" s="170"/>
      <c r="E172" s="170"/>
      <c r="F172" s="170"/>
      <c r="G172" s="170"/>
      <c r="H172" s="170"/>
      <c r="I172" s="170"/>
    </row>
    <row r="173" spans="2:9">
      <c r="B173" s="170"/>
      <c r="C173" s="170"/>
      <c r="D173" s="170"/>
      <c r="E173" s="170"/>
      <c r="F173" s="170"/>
      <c r="G173" s="170"/>
      <c r="H173" s="170"/>
      <c r="I173" s="170"/>
    </row>
    <row r="174" spans="2:9">
      <c r="B174" s="170"/>
      <c r="C174" s="170"/>
      <c r="D174" s="170"/>
      <c r="E174" s="170"/>
      <c r="F174" s="170"/>
      <c r="G174" s="170"/>
      <c r="H174" s="170"/>
      <c r="I174" s="170"/>
    </row>
    <row r="175" spans="2:9">
      <c r="B175" s="170"/>
      <c r="C175" s="170"/>
      <c r="D175" s="170"/>
      <c r="E175" s="170"/>
      <c r="F175" s="170"/>
      <c r="G175" s="170"/>
      <c r="H175" s="170"/>
      <c r="I175" s="170"/>
    </row>
    <row r="176" spans="2:9">
      <c r="B176" s="170"/>
      <c r="C176" s="170"/>
      <c r="D176" s="170"/>
      <c r="E176" s="170"/>
      <c r="F176" s="170"/>
      <c r="G176" s="170"/>
      <c r="H176" s="170"/>
      <c r="I176" s="170"/>
    </row>
    <row r="177" spans="2:10">
      <c r="B177" s="170"/>
      <c r="C177" s="170"/>
      <c r="D177" s="170"/>
      <c r="E177" s="170"/>
      <c r="F177" s="170"/>
      <c r="G177" s="170"/>
      <c r="H177" s="170"/>
      <c r="I177" s="170"/>
    </row>
    <row r="178" spans="2:10">
      <c r="B178" s="170"/>
      <c r="C178" s="170"/>
      <c r="D178" s="170"/>
      <c r="E178" s="170"/>
      <c r="F178" s="170"/>
      <c r="G178" s="170"/>
      <c r="H178" s="170"/>
      <c r="I178" s="170"/>
    </row>
    <row r="179" spans="2:10">
      <c r="B179" s="170"/>
      <c r="C179" s="170"/>
      <c r="D179" s="170"/>
      <c r="E179" s="170"/>
      <c r="F179" s="170"/>
      <c r="G179" s="170"/>
      <c r="H179" s="170"/>
      <c r="I179" s="170"/>
    </row>
    <row r="180" spans="2:10">
      <c r="B180" s="170"/>
      <c r="C180" s="170"/>
      <c r="D180" s="170"/>
      <c r="E180" s="170"/>
      <c r="F180" s="170"/>
      <c r="G180" s="170"/>
      <c r="H180" s="170"/>
      <c r="I180" s="170"/>
    </row>
    <row r="181" spans="2:10">
      <c r="B181" s="165"/>
      <c r="C181" s="165"/>
      <c r="D181" s="165"/>
      <c r="E181" s="165"/>
      <c r="F181" s="165"/>
      <c r="G181" s="165"/>
      <c r="H181" s="165"/>
      <c r="I181" s="165"/>
    </row>
    <row r="182" spans="2:10">
      <c r="B182" s="165"/>
      <c r="C182" s="165"/>
      <c r="D182" s="165"/>
      <c r="E182" s="165"/>
      <c r="F182" s="165"/>
      <c r="G182" s="165"/>
      <c r="H182" s="165"/>
      <c r="I182" s="165"/>
    </row>
    <row r="183" spans="2:10" ht="15.75" customHeight="1">
      <c r="B183" s="234" t="s">
        <v>290</v>
      </c>
      <c r="C183" s="234"/>
      <c r="D183" s="234"/>
      <c r="E183" s="234"/>
      <c r="F183" s="234"/>
      <c r="G183" s="234"/>
      <c r="H183" s="234"/>
      <c r="I183" s="234"/>
      <c r="J183" s="223"/>
    </row>
    <row r="184" spans="2:10" ht="15.9" customHeight="1">
      <c r="B184" s="234"/>
      <c r="C184" s="234"/>
      <c r="D184" s="234"/>
      <c r="E184" s="234"/>
      <c r="F184" s="234"/>
      <c r="G184" s="234"/>
      <c r="H184" s="234"/>
      <c r="I184" s="234"/>
      <c r="J184" s="223"/>
    </row>
    <row r="185" spans="2:10">
      <c r="B185" s="234"/>
      <c r="C185" s="234"/>
      <c r="D185" s="234"/>
      <c r="E185" s="234"/>
      <c r="F185" s="234"/>
      <c r="G185" s="234"/>
      <c r="H185" s="234"/>
      <c r="I185" s="234"/>
      <c r="J185" s="223"/>
    </row>
    <row r="186" spans="2:10">
      <c r="B186" s="234"/>
      <c r="C186" s="234"/>
      <c r="D186" s="234"/>
      <c r="E186" s="234"/>
      <c r="F186" s="234"/>
      <c r="G186" s="234"/>
      <c r="H186" s="234"/>
      <c r="I186" s="234"/>
      <c r="J186" s="223"/>
    </row>
    <row r="187" spans="2:10">
      <c r="B187" s="234"/>
      <c r="C187" s="234"/>
      <c r="D187" s="234"/>
      <c r="E187" s="234"/>
      <c r="F187" s="234"/>
      <c r="G187" s="234"/>
      <c r="H187" s="234"/>
      <c r="I187" s="234"/>
      <c r="J187" s="223"/>
    </row>
    <row r="188" spans="2:10">
      <c r="B188" s="234"/>
      <c r="C188" s="234"/>
      <c r="D188" s="234"/>
      <c r="E188" s="234"/>
      <c r="F188" s="234"/>
      <c r="G188" s="234"/>
      <c r="H188" s="234"/>
      <c r="I188" s="234"/>
      <c r="J188" s="223"/>
    </row>
    <row r="189" spans="2:10">
      <c r="B189" s="212"/>
      <c r="C189" s="212"/>
      <c r="D189" s="212"/>
      <c r="E189" s="212"/>
      <c r="F189" s="212"/>
      <c r="G189" s="212"/>
      <c r="H189" s="212"/>
      <c r="I189" s="212"/>
    </row>
    <row r="190" spans="2:10">
      <c r="B190" s="212"/>
      <c r="C190" s="212"/>
      <c r="D190" s="212"/>
      <c r="E190" s="212"/>
      <c r="F190" s="212"/>
      <c r="G190" s="212"/>
      <c r="H190" s="212"/>
      <c r="I190" s="212"/>
    </row>
    <row r="191" spans="2:10">
      <c r="B191" s="165"/>
      <c r="C191" s="165"/>
      <c r="D191" s="165"/>
      <c r="E191" s="165"/>
      <c r="F191" s="165"/>
      <c r="G191" s="165"/>
      <c r="H191" s="165"/>
      <c r="I191" s="165"/>
    </row>
    <row r="192" spans="2:10">
      <c r="B192" s="165"/>
      <c r="C192" s="165"/>
      <c r="D192" s="165"/>
      <c r="E192" s="165"/>
      <c r="F192" s="165"/>
      <c r="G192" s="165"/>
      <c r="H192" s="165"/>
      <c r="I192" s="165"/>
    </row>
    <row r="193" spans="2:9">
      <c r="B193" s="165"/>
      <c r="C193" s="165"/>
      <c r="D193" s="165"/>
      <c r="E193" s="165"/>
      <c r="F193" s="165"/>
      <c r="G193" s="165"/>
      <c r="H193" s="165"/>
      <c r="I193" s="165"/>
    </row>
    <row r="194" spans="2:9">
      <c r="B194" s="165"/>
      <c r="C194" s="165"/>
      <c r="D194" s="165"/>
      <c r="E194" s="165"/>
      <c r="F194" s="165"/>
      <c r="G194" s="165"/>
      <c r="H194" s="165"/>
      <c r="I194" s="165"/>
    </row>
    <row r="195" spans="2:9">
      <c r="B195" s="165"/>
      <c r="C195" s="165"/>
      <c r="D195" s="165"/>
      <c r="E195" s="165"/>
      <c r="F195" s="165"/>
      <c r="G195" s="165"/>
      <c r="H195" s="165"/>
      <c r="I195" s="165"/>
    </row>
    <row r="196" spans="2:9">
      <c r="B196" s="165"/>
      <c r="C196" s="165"/>
      <c r="D196" s="165"/>
      <c r="E196" s="165"/>
      <c r="F196" s="165"/>
      <c r="G196" s="165"/>
      <c r="H196" s="165"/>
      <c r="I196" s="165"/>
    </row>
    <row r="197" spans="2:9">
      <c r="B197" s="165"/>
      <c r="C197" s="165"/>
      <c r="D197" s="165"/>
      <c r="E197" s="165"/>
      <c r="F197" s="165"/>
      <c r="G197" s="165"/>
      <c r="H197" s="165"/>
      <c r="I197" s="165"/>
    </row>
    <row r="198" spans="2:9">
      <c r="B198" s="165"/>
      <c r="C198" s="165"/>
      <c r="D198" s="165"/>
      <c r="E198" s="165"/>
      <c r="F198" s="165"/>
      <c r="G198" s="165"/>
      <c r="H198" s="165"/>
      <c r="I198" s="165"/>
    </row>
    <row r="199" spans="2:9">
      <c r="B199" s="165"/>
      <c r="C199" s="165"/>
      <c r="D199" s="165"/>
      <c r="E199" s="165"/>
      <c r="F199" s="165"/>
      <c r="G199" s="165"/>
      <c r="H199" s="165"/>
      <c r="I199" s="165"/>
    </row>
    <row r="200" spans="2:9">
      <c r="B200" s="165"/>
      <c r="C200" s="165"/>
      <c r="D200" s="165"/>
      <c r="E200" s="165"/>
      <c r="F200" s="165"/>
      <c r="G200" s="165"/>
      <c r="H200" s="165"/>
      <c r="I200" s="165"/>
    </row>
    <row r="201" spans="2:9">
      <c r="B201" s="165"/>
      <c r="C201" s="165"/>
      <c r="D201" s="165"/>
      <c r="E201" s="165"/>
      <c r="F201" s="165"/>
      <c r="G201" s="165"/>
      <c r="H201" s="165"/>
      <c r="I201" s="165"/>
    </row>
    <row r="202" spans="2:9">
      <c r="B202" s="165"/>
      <c r="C202" s="165"/>
      <c r="D202" s="165"/>
      <c r="E202" s="165"/>
      <c r="F202" s="165"/>
      <c r="G202" s="165"/>
      <c r="H202" s="165"/>
      <c r="I202" s="165"/>
    </row>
    <row r="203" spans="2:9">
      <c r="B203" s="165"/>
      <c r="C203" s="165"/>
      <c r="D203" s="165"/>
      <c r="E203" s="165"/>
      <c r="F203" s="165"/>
      <c r="G203" s="165"/>
      <c r="H203" s="165"/>
      <c r="I203" s="165"/>
    </row>
    <row r="204" spans="2:9">
      <c r="B204" s="165"/>
      <c r="C204" s="165"/>
      <c r="D204" s="165"/>
      <c r="E204" s="165"/>
      <c r="F204" s="165"/>
      <c r="G204" s="165"/>
      <c r="H204" s="165"/>
      <c r="I204" s="165"/>
    </row>
    <row r="205" spans="2:9">
      <c r="B205" s="165"/>
      <c r="C205" s="165"/>
      <c r="D205" s="165"/>
      <c r="E205" s="165"/>
      <c r="F205" s="165"/>
      <c r="G205" s="165"/>
      <c r="H205" s="165"/>
      <c r="I205" s="165"/>
    </row>
    <row r="206" spans="2:9">
      <c r="B206" s="165"/>
      <c r="C206" s="165"/>
      <c r="D206" s="165"/>
      <c r="E206" s="165"/>
      <c r="F206" s="165"/>
      <c r="G206" s="165"/>
      <c r="H206" s="165"/>
      <c r="I206" s="165"/>
    </row>
    <row r="207" spans="2:9">
      <c r="B207" s="165"/>
      <c r="C207" s="165"/>
      <c r="D207" s="165"/>
      <c r="E207" s="165"/>
      <c r="F207" s="165"/>
      <c r="G207" s="165"/>
      <c r="H207" s="165"/>
      <c r="I207" s="165"/>
    </row>
    <row r="208" spans="2:9">
      <c r="B208" s="165"/>
      <c r="C208" s="165"/>
      <c r="D208" s="165"/>
      <c r="E208" s="165"/>
      <c r="F208" s="165"/>
      <c r="G208" s="165"/>
      <c r="H208" s="165"/>
      <c r="I208" s="165"/>
    </row>
    <row r="209" spans="2:9">
      <c r="B209" s="165"/>
      <c r="C209" s="165"/>
      <c r="D209" s="165"/>
      <c r="E209" s="165"/>
      <c r="F209" s="165"/>
      <c r="G209" s="165"/>
      <c r="H209" s="165"/>
      <c r="I209" s="165"/>
    </row>
    <row r="210" spans="2:9">
      <c r="B210" s="165"/>
      <c r="C210" s="165"/>
      <c r="D210" s="165"/>
      <c r="E210" s="165"/>
      <c r="F210" s="165"/>
      <c r="G210" s="165"/>
      <c r="H210" s="165"/>
      <c r="I210" s="165"/>
    </row>
    <row r="211" spans="2:9">
      <c r="B211" s="165"/>
      <c r="C211" s="165"/>
      <c r="D211" s="165"/>
      <c r="E211" s="165"/>
      <c r="F211" s="165"/>
      <c r="G211" s="165"/>
      <c r="H211" s="165"/>
      <c r="I211" s="165"/>
    </row>
    <row r="212" spans="2:9">
      <c r="B212" s="165"/>
      <c r="C212" s="165"/>
      <c r="D212" s="165"/>
      <c r="E212" s="165"/>
      <c r="F212" s="165"/>
      <c r="G212" s="165"/>
      <c r="H212" s="165"/>
      <c r="I212" s="165"/>
    </row>
    <row r="213" spans="2:9">
      <c r="B213" s="165"/>
      <c r="C213" s="165"/>
      <c r="D213" s="165"/>
      <c r="E213" s="165"/>
      <c r="F213" s="165"/>
      <c r="G213" s="165"/>
      <c r="H213" s="165"/>
      <c r="I213" s="165"/>
    </row>
  </sheetData>
  <mergeCells count="13">
    <mergeCell ref="B16:I20"/>
    <mergeCell ref="B111:I123"/>
    <mergeCell ref="D45:I46"/>
    <mergeCell ref="E47:I55"/>
    <mergeCell ref="B56:I62"/>
    <mergeCell ref="E65:I74"/>
    <mergeCell ref="B95:I108"/>
    <mergeCell ref="B22:I43"/>
    <mergeCell ref="C132:I142"/>
    <mergeCell ref="B75:I84"/>
    <mergeCell ref="D87:I91"/>
    <mergeCell ref="B124:I128"/>
    <mergeCell ref="B183:I188"/>
  </mergeCells>
  <pageMargins left="0.7" right="0.7416666666666667" top="1.0416666666666667" bottom="0.75" header="0.3" footer="0.3"/>
  <pageSetup paperSize="9" scale="75" orientation="portrait" r:id="rId1"/>
  <headerFooter>
    <oddHeader xml:space="preserve">&amp;L </oddHeader>
    <oddFooter>&amp;L&amp;"Calibri (Body)_x0000_,Italic"&amp;K01+046This document was last modified in June 2018&amp;R&amp;"Calibri (Body)_x0000_,Bold"&amp;K09-023Next page &amp;"Wingdings 3,Bold"&amp;9q</oddFooter>
    <evenFooter>&amp;L&amp;"Calibri (Body)_x0000_,Italic"&amp;K01+040This version was last updated in June 2018&amp;RNext page</evenFooter>
    <firstFooter>&amp;L&amp;"Calibri (Body)_x0000_,Italic"&amp;K01+044This version was last updated in June 2018&amp;R&amp;"Calibri (Body)_x0000_,Bold"&amp;K09-020Next page&amp;"-,Bold"&amp;12&amp;K01+000 &amp;"Wingdings 3,Bold"&amp;9&amp;K09-020u</firstFooter>
  </headerFooter>
  <rowBreaks count="4" manualBreakCount="4">
    <brk id="42" min="1" max="9" man="1"/>
    <brk id="85" min="1" max="9" man="1"/>
    <brk id="129" min="1" max="9" man="1"/>
    <brk id="158" min="1" max="9"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398F36"/>
  </sheetPr>
  <dimension ref="A1:BS170"/>
  <sheetViews>
    <sheetView zoomScale="90" zoomScaleNormal="90" workbookViewId="0">
      <selection activeCell="C4" sqref="C4:N4"/>
    </sheetView>
  </sheetViews>
  <sheetFormatPr defaultColWidth="8.90625" defaultRowHeight="14.5"/>
  <cols>
    <col min="1" max="1" width="2.453125" customWidth="1"/>
    <col min="2" max="2" width="1.90625" customWidth="1"/>
    <col min="4" max="4" width="6.08984375" customWidth="1"/>
    <col min="5" max="5" width="8.90625" customWidth="1"/>
    <col min="8" max="8" width="11.08984375" customWidth="1"/>
    <col min="9" max="10" width="1.453125" customWidth="1"/>
    <col min="13" max="13" width="4.453125" customWidth="1"/>
    <col min="14" max="16" width="1.453125" customWidth="1"/>
    <col min="17" max="17" width="9.6328125" customWidth="1"/>
    <col min="18" max="18" width="11.36328125" customWidth="1"/>
    <col min="19" max="19" width="7.08984375" customWidth="1"/>
    <col min="20" max="21" width="1.453125" customWidth="1"/>
    <col min="22" max="22" width="2.6328125" customWidth="1"/>
    <col min="24" max="24" width="8.90625" customWidth="1"/>
    <col min="25" max="25" width="8.08984375" customWidth="1"/>
    <col min="26" max="26" width="9.36328125" customWidth="1"/>
    <col min="27" max="28" width="8.90625" customWidth="1"/>
    <col min="29" max="29" width="2" customWidth="1"/>
    <col min="30" max="30" width="4.36328125" customWidth="1"/>
  </cols>
  <sheetData>
    <row r="1" spans="1:71" ht="87.9" customHeight="1">
      <c r="A1" s="6"/>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row>
    <row r="2" spans="1:71" ht="36.9" customHeight="1">
      <c r="A2" s="6"/>
      <c r="B2" s="42"/>
      <c r="C2" s="320"/>
      <c r="D2" s="320"/>
      <c r="E2" s="320"/>
      <c r="F2" s="320"/>
      <c r="G2" s="320"/>
      <c r="H2" s="320"/>
      <c r="I2" s="320"/>
      <c r="J2" s="320"/>
      <c r="K2" s="320"/>
      <c r="L2" s="320"/>
      <c r="M2" s="320"/>
      <c r="N2" s="320"/>
      <c r="O2" s="320"/>
      <c r="P2" s="320"/>
      <c r="Q2" s="320"/>
      <c r="R2" s="320"/>
      <c r="S2" s="320"/>
      <c r="T2" s="320"/>
      <c r="U2" s="320"/>
      <c r="V2" s="320"/>
      <c r="W2" s="320"/>
      <c r="X2" s="320"/>
      <c r="Y2" s="320"/>
      <c r="Z2" s="320"/>
      <c r="AA2" s="320"/>
      <c r="AB2" s="42"/>
      <c r="AC2" s="42"/>
      <c r="AD2" s="6"/>
      <c r="AE2" s="6"/>
      <c r="AF2" s="6"/>
      <c r="AG2" s="6"/>
      <c r="AH2" s="6"/>
      <c r="AI2" s="6"/>
      <c r="AJ2" s="6"/>
      <c r="AK2" s="6"/>
      <c r="AL2" s="6"/>
      <c r="AM2" s="6"/>
      <c r="AN2" s="6"/>
      <c r="AO2" s="6"/>
      <c r="AP2" s="6"/>
      <c r="AQ2" s="6"/>
      <c r="AR2" s="6"/>
      <c r="AS2" s="6"/>
    </row>
    <row r="3" spans="1:71">
      <c r="A3" s="6"/>
      <c r="B3" s="42"/>
      <c r="C3" s="375" t="s">
        <v>48</v>
      </c>
      <c r="D3" s="375"/>
      <c r="E3" s="375"/>
      <c r="F3" s="375"/>
      <c r="G3" s="375"/>
      <c r="H3" s="375"/>
      <c r="I3" s="375"/>
      <c r="J3" s="375"/>
      <c r="K3" s="375"/>
      <c r="L3" s="375"/>
      <c r="M3" s="375"/>
      <c r="N3" s="375"/>
      <c r="O3" s="45"/>
      <c r="P3" s="42"/>
      <c r="Q3" s="375" t="s">
        <v>49</v>
      </c>
      <c r="R3" s="375"/>
      <c r="S3" s="375"/>
      <c r="T3" s="375"/>
      <c r="U3" s="375"/>
      <c r="V3" s="375"/>
      <c r="W3" s="375"/>
      <c r="X3" s="375"/>
      <c r="Y3" s="375"/>
      <c r="Z3" s="375"/>
      <c r="AA3" s="375"/>
      <c r="AB3" s="375"/>
      <c r="AC3" s="42"/>
      <c r="AD3" s="6"/>
      <c r="AE3" s="6"/>
      <c r="AF3" s="6"/>
      <c r="AG3" s="6"/>
      <c r="AH3" s="6"/>
      <c r="AI3" s="6"/>
      <c r="AJ3" s="6"/>
      <c r="AK3" s="6"/>
      <c r="AL3" s="6"/>
      <c r="AM3" s="6"/>
      <c r="AN3" s="6"/>
      <c r="AO3" s="6"/>
      <c r="AP3" s="6"/>
      <c r="AQ3" s="6"/>
      <c r="AR3" s="6"/>
      <c r="AS3" s="6"/>
    </row>
    <row r="4" spans="1:71">
      <c r="A4" s="6"/>
      <c r="B4" s="42"/>
      <c r="C4" s="329" t="s">
        <v>348</v>
      </c>
      <c r="D4" s="329"/>
      <c r="E4" s="329"/>
      <c r="F4" s="329"/>
      <c r="G4" s="329"/>
      <c r="H4" s="329"/>
      <c r="I4" s="329"/>
      <c r="J4" s="329"/>
      <c r="K4" s="329"/>
      <c r="L4" s="329"/>
      <c r="M4" s="329"/>
      <c r="N4" s="329"/>
      <c r="O4" s="42"/>
      <c r="P4" s="42"/>
      <c r="Q4" s="330">
        <v>43794</v>
      </c>
      <c r="R4" s="330"/>
      <c r="S4" s="330"/>
      <c r="T4" s="330"/>
      <c r="U4" s="330"/>
      <c r="V4" s="330"/>
      <c r="W4" s="330"/>
      <c r="X4" s="330"/>
      <c r="Y4" s="330"/>
      <c r="Z4" s="330"/>
      <c r="AA4" s="330"/>
      <c r="AB4" s="330"/>
      <c r="AC4" s="42"/>
      <c r="AD4" s="6"/>
      <c r="AE4" s="6"/>
      <c r="AF4" s="6"/>
      <c r="AG4" s="6"/>
      <c r="AH4" s="6"/>
      <c r="AI4" s="6"/>
      <c r="AJ4" s="6"/>
      <c r="AK4" s="6"/>
      <c r="AL4" s="6"/>
      <c r="AM4" s="6"/>
      <c r="AN4" s="6"/>
      <c r="AO4" s="6"/>
      <c r="AP4" s="6"/>
      <c r="AQ4" s="6"/>
      <c r="AR4" s="6"/>
      <c r="AS4" s="6"/>
    </row>
    <row r="5" spans="1:71">
      <c r="A5" s="6"/>
      <c r="B5" s="42"/>
      <c r="C5" s="331" t="s">
        <v>151</v>
      </c>
      <c r="D5" s="331"/>
      <c r="E5" s="331"/>
      <c r="F5" s="331"/>
      <c r="G5" s="331"/>
      <c r="H5" s="331"/>
      <c r="I5" s="331"/>
      <c r="J5" s="331"/>
      <c r="K5" s="331"/>
      <c r="L5" s="331"/>
      <c r="M5" s="331"/>
      <c r="N5" s="331"/>
      <c r="O5" s="42"/>
      <c r="P5" s="42"/>
      <c r="Q5" s="331" t="s">
        <v>293</v>
      </c>
      <c r="R5" s="331"/>
      <c r="S5" s="331"/>
      <c r="T5" s="331"/>
      <c r="U5" s="331"/>
      <c r="V5" s="331"/>
      <c r="W5" s="331"/>
      <c r="X5" s="331"/>
      <c r="Y5" s="331"/>
      <c r="Z5" s="331"/>
      <c r="AA5" s="331"/>
      <c r="AB5" s="331"/>
      <c r="AC5" s="42"/>
      <c r="AD5" s="6"/>
      <c r="AE5" s="6"/>
      <c r="AF5" s="6"/>
      <c r="AG5" s="6"/>
      <c r="AH5" s="6"/>
      <c r="AI5" s="6"/>
      <c r="AJ5" s="6"/>
      <c r="AK5" s="6"/>
      <c r="AL5" s="6"/>
      <c r="AM5" s="6"/>
      <c r="AN5" s="6"/>
      <c r="AO5" s="6"/>
      <c r="AP5" s="6"/>
      <c r="AQ5" s="6"/>
      <c r="AR5" s="6"/>
      <c r="AS5" s="6"/>
    </row>
    <row r="6" spans="1:71">
      <c r="A6" s="6"/>
      <c r="B6" s="42"/>
      <c r="C6" s="329" t="s">
        <v>349</v>
      </c>
      <c r="D6" s="329"/>
      <c r="E6" s="329"/>
      <c r="F6" s="329"/>
      <c r="G6" s="329"/>
      <c r="H6" s="329"/>
      <c r="I6" s="329"/>
      <c r="J6" s="329"/>
      <c r="K6" s="329"/>
      <c r="L6" s="329"/>
      <c r="M6" s="329"/>
      <c r="N6" s="329"/>
      <c r="O6" s="42"/>
      <c r="P6" s="42"/>
      <c r="Q6" s="292" t="s">
        <v>309</v>
      </c>
      <c r="R6" s="292"/>
      <c r="S6" s="292"/>
      <c r="T6" s="292"/>
      <c r="U6" s="292"/>
      <c r="V6" s="292"/>
      <c r="W6" s="292"/>
      <c r="X6" s="292"/>
      <c r="Y6" s="292"/>
      <c r="Z6" s="292"/>
      <c r="AA6" s="292"/>
      <c r="AB6" s="292"/>
      <c r="AC6" s="42"/>
      <c r="AD6" s="6"/>
      <c r="AE6" s="6"/>
      <c r="AF6" s="6"/>
      <c r="AG6" s="6"/>
      <c r="AH6" s="6"/>
      <c r="AI6" s="6"/>
      <c r="AJ6" s="6"/>
      <c r="AK6" s="6"/>
      <c r="AL6" s="6"/>
      <c r="AM6" s="6"/>
      <c r="AN6" s="6"/>
      <c r="AO6" s="6"/>
      <c r="AP6" s="6"/>
      <c r="AQ6" s="6"/>
      <c r="AR6" s="6"/>
      <c r="AS6" s="6"/>
    </row>
    <row r="7" spans="1:71">
      <c r="A7" s="6"/>
      <c r="B7" s="42"/>
      <c r="C7" s="331" t="s">
        <v>42</v>
      </c>
      <c r="D7" s="331"/>
      <c r="E7" s="331"/>
      <c r="F7" s="331"/>
      <c r="G7" s="331"/>
      <c r="H7" s="331"/>
      <c r="I7" s="331"/>
      <c r="J7" s="331"/>
      <c r="K7" s="331"/>
      <c r="L7" s="331"/>
      <c r="M7" s="331"/>
      <c r="N7" s="331"/>
      <c r="O7" s="42"/>
      <c r="P7" s="42"/>
      <c r="Q7" s="292"/>
      <c r="R7" s="292"/>
      <c r="S7" s="292"/>
      <c r="T7" s="292"/>
      <c r="U7" s="292"/>
      <c r="V7" s="292"/>
      <c r="W7" s="292"/>
      <c r="X7" s="292"/>
      <c r="Y7" s="292"/>
      <c r="Z7" s="292"/>
      <c r="AA7" s="292"/>
      <c r="AB7" s="292"/>
      <c r="AC7" s="42"/>
      <c r="AD7" s="6"/>
      <c r="AE7" s="6"/>
      <c r="AF7" s="6"/>
      <c r="AG7" s="6"/>
      <c r="AH7" s="6"/>
      <c r="AI7" s="6"/>
      <c r="AJ7" s="6"/>
      <c r="AK7" s="6"/>
      <c r="AL7" s="6"/>
      <c r="AM7" s="6"/>
      <c r="AN7" s="6"/>
      <c r="AO7" s="6"/>
      <c r="AP7" s="6"/>
      <c r="AQ7" s="6"/>
      <c r="AR7" s="6"/>
      <c r="AS7" s="6"/>
    </row>
    <row r="8" spans="1:71">
      <c r="A8" s="6"/>
      <c r="B8" s="42"/>
      <c r="C8" s="292" t="s">
        <v>308</v>
      </c>
      <c r="D8" s="292"/>
      <c r="E8" s="292"/>
      <c r="F8" s="292"/>
      <c r="G8" s="292"/>
      <c r="H8" s="292"/>
      <c r="I8" s="292"/>
      <c r="J8" s="292"/>
      <c r="K8" s="292"/>
      <c r="L8" s="292"/>
      <c r="M8" s="292"/>
      <c r="N8" s="292"/>
      <c r="O8" s="42"/>
      <c r="P8" s="42"/>
      <c r="Q8" s="292"/>
      <c r="R8" s="292"/>
      <c r="S8" s="292"/>
      <c r="T8" s="292"/>
      <c r="U8" s="292"/>
      <c r="V8" s="292"/>
      <c r="W8" s="292"/>
      <c r="X8" s="292"/>
      <c r="Y8" s="292"/>
      <c r="Z8" s="292"/>
      <c r="AA8" s="292"/>
      <c r="AB8" s="292"/>
      <c r="AC8" s="42"/>
      <c r="AD8" s="6"/>
      <c r="AE8" s="6"/>
      <c r="AF8" s="6"/>
      <c r="AG8" s="6"/>
      <c r="AH8" s="6"/>
      <c r="AI8" s="6"/>
      <c r="AJ8" s="6"/>
      <c r="AK8" s="6"/>
      <c r="AL8" s="6"/>
      <c r="AM8" s="6"/>
      <c r="AN8" s="6"/>
      <c r="AO8" s="6"/>
      <c r="AP8" s="6"/>
      <c r="AQ8" s="6"/>
      <c r="AR8" s="6"/>
      <c r="AS8" s="6"/>
    </row>
    <row r="9" spans="1:71">
      <c r="A9" s="6"/>
      <c r="B9" s="42"/>
      <c r="C9" s="292"/>
      <c r="D9" s="292"/>
      <c r="E9" s="292"/>
      <c r="F9" s="292"/>
      <c r="G9" s="292"/>
      <c r="H9" s="292"/>
      <c r="I9" s="292"/>
      <c r="J9" s="292"/>
      <c r="K9" s="292"/>
      <c r="L9" s="292"/>
      <c r="M9" s="292"/>
      <c r="N9" s="292"/>
      <c r="O9" s="43"/>
      <c r="P9" s="43"/>
      <c r="Q9" s="292"/>
      <c r="R9" s="292"/>
      <c r="S9" s="292"/>
      <c r="T9" s="292"/>
      <c r="U9" s="292"/>
      <c r="V9" s="292"/>
      <c r="W9" s="292"/>
      <c r="X9" s="292"/>
      <c r="Y9" s="292"/>
      <c r="Z9" s="292"/>
      <c r="AA9" s="292"/>
      <c r="AB9" s="292"/>
      <c r="AC9" s="42"/>
      <c r="AD9" s="6"/>
      <c r="AE9" s="6"/>
      <c r="AF9" s="6"/>
      <c r="AG9" s="6"/>
      <c r="AH9" s="6"/>
      <c r="AI9" s="6"/>
      <c r="AJ9" s="6"/>
      <c r="AK9" s="6"/>
      <c r="AL9" s="6"/>
      <c r="AM9" s="6"/>
      <c r="AN9" s="6"/>
      <c r="AO9" s="6"/>
      <c r="AP9" s="6"/>
      <c r="AQ9" s="6"/>
      <c r="AR9" s="6"/>
      <c r="AS9" s="6"/>
    </row>
    <row r="10" spans="1:71">
      <c r="A10" s="6"/>
      <c r="B10" s="42"/>
      <c r="C10" s="292"/>
      <c r="D10" s="292"/>
      <c r="E10" s="292"/>
      <c r="F10" s="292"/>
      <c r="G10" s="292"/>
      <c r="H10" s="292"/>
      <c r="I10" s="292"/>
      <c r="J10" s="292"/>
      <c r="K10" s="292"/>
      <c r="L10" s="292"/>
      <c r="M10" s="292"/>
      <c r="N10" s="292"/>
      <c r="O10" s="43"/>
      <c r="P10" s="43"/>
      <c r="Q10" s="374" t="s">
        <v>170</v>
      </c>
      <c r="R10" s="374"/>
      <c r="S10" s="374"/>
      <c r="T10" s="374"/>
      <c r="U10" s="374"/>
      <c r="V10" s="374"/>
      <c r="W10" s="374"/>
      <c r="X10" s="331" t="s">
        <v>47</v>
      </c>
      <c r="Y10" s="331"/>
      <c r="Z10" s="331"/>
      <c r="AA10" s="331"/>
      <c r="AB10" s="331"/>
      <c r="AC10" s="42"/>
      <c r="AD10" s="6"/>
      <c r="AE10" s="6"/>
      <c r="AF10" s="6"/>
      <c r="AG10" s="6"/>
      <c r="AH10" s="6"/>
      <c r="AI10" s="6"/>
      <c r="AJ10" s="6"/>
      <c r="AK10" s="6"/>
      <c r="AL10" s="6"/>
      <c r="AM10" s="6"/>
      <c r="AN10" s="6"/>
      <c r="AO10" s="6"/>
      <c r="AP10" s="6"/>
      <c r="AQ10" s="6"/>
      <c r="AR10" s="6"/>
      <c r="AS10" s="6"/>
    </row>
    <row r="11" spans="1:71">
      <c r="A11" s="6"/>
      <c r="B11" s="42"/>
      <c r="C11" s="292"/>
      <c r="D11" s="292"/>
      <c r="E11" s="292"/>
      <c r="F11" s="292"/>
      <c r="G11" s="292"/>
      <c r="H11" s="292"/>
      <c r="I11" s="292"/>
      <c r="J11" s="292"/>
      <c r="K11" s="292"/>
      <c r="L11" s="292"/>
      <c r="M11" s="292"/>
      <c r="N11" s="292"/>
      <c r="O11" s="43"/>
      <c r="P11" s="43"/>
      <c r="Q11" s="307"/>
      <c r="R11" s="307"/>
      <c r="S11" s="307"/>
      <c r="T11" s="307"/>
      <c r="U11" s="307"/>
      <c r="V11" s="307"/>
      <c r="W11" s="43"/>
      <c r="X11" s="292"/>
      <c r="Y11" s="292"/>
      <c r="Z11" s="292"/>
      <c r="AA11" s="292"/>
      <c r="AB11" s="292"/>
      <c r="AC11" s="42"/>
      <c r="AD11" s="6"/>
      <c r="AE11" s="6"/>
      <c r="AF11" s="6"/>
      <c r="AG11" s="6"/>
      <c r="AH11" s="6"/>
      <c r="AI11" s="6"/>
      <c r="AJ11" s="6"/>
      <c r="AK11" s="6"/>
      <c r="AL11" s="6"/>
      <c r="AM11" s="6"/>
      <c r="AN11" s="6"/>
      <c r="AO11" s="6"/>
      <c r="AP11" s="6"/>
      <c r="AQ11" s="6"/>
      <c r="AR11" s="6"/>
      <c r="AS11" s="6"/>
    </row>
    <row r="12" spans="1:71">
      <c r="A12" s="6"/>
      <c r="B12" s="42"/>
      <c r="C12" s="42"/>
      <c r="D12" s="42"/>
      <c r="E12" s="42"/>
      <c r="F12" s="42"/>
      <c r="G12" s="42"/>
      <c r="H12" s="42"/>
      <c r="I12" s="42"/>
      <c r="J12" s="42"/>
      <c r="K12" s="42"/>
      <c r="L12" s="43"/>
      <c r="M12" s="43"/>
      <c r="N12" s="43"/>
      <c r="O12" s="43"/>
      <c r="P12" s="43"/>
      <c r="Q12" s="44"/>
      <c r="R12" s="43"/>
      <c r="S12" s="43"/>
      <c r="T12" s="43"/>
      <c r="U12" s="43"/>
      <c r="V12" s="43"/>
      <c r="W12" s="43"/>
      <c r="X12" s="43"/>
      <c r="Y12" s="43"/>
      <c r="Z12" s="43"/>
      <c r="AA12" s="43"/>
      <c r="AB12" s="42"/>
      <c r="AC12" s="42"/>
      <c r="AD12" s="6"/>
      <c r="AE12" s="6"/>
      <c r="AF12" s="6"/>
      <c r="AG12" s="6"/>
      <c r="AH12" s="6"/>
      <c r="AI12" s="6"/>
      <c r="AJ12" s="6"/>
      <c r="AK12" s="6"/>
      <c r="AL12" s="6"/>
      <c r="AM12" s="6"/>
      <c r="AN12" s="6"/>
      <c r="AO12" s="6"/>
      <c r="AP12" s="6"/>
      <c r="AQ12" s="6"/>
      <c r="AR12" s="6"/>
      <c r="AS12" s="6"/>
    </row>
    <row r="13" spans="1:71" s="6" customFormat="1" ht="12" customHeight="1">
      <c r="B13" s="121"/>
      <c r="C13" s="121"/>
      <c r="D13" s="121"/>
      <c r="E13" s="121"/>
      <c r="F13" s="121"/>
      <c r="G13" s="121"/>
      <c r="H13" s="121"/>
      <c r="I13" s="121"/>
      <c r="J13" s="121"/>
      <c r="K13" s="121"/>
      <c r="L13" s="121"/>
      <c r="M13" s="121"/>
      <c r="N13" s="121"/>
      <c r="O13" s="121"/>
      <c r="P13" s="121"/>
      <c r="Q13" s="121"/>
      <c r="R13" s="121"/>
      <c r="S13" s="121"/>
      <c r="T13" s="121"/>
      <c r="U13" s="121"/>
      <c r="V13" s="121"/>
      <c r="W13" s="121"/>
      <c r="X13" s="121"/>
      <c r="Y13" s="121"/>
      <c r="Z13" s="121"/>
      <c r="AA13" s="121"/>
      <c r="AB13" s="121"/>
      <c r="AC13" s="121"/>
    </row>
    <row r="14" spans="1:71" s="6" customFormat="1" ht="53.15" customHeight="1">
      <c r="B14" s="124"/>
      <c r="C14" s="124"/>
      <c r="D14" s="124"/>
      <c r="E14" s="124"/>
      <c r="F14" s="124"/>
      <c r="G14" s="124"/>
      <c r="H14" s="124"/>
      <c r="I14" s="124"/>
      <c r="J14" s="124"/>
      <c r="K14" s="124"/>
      <c r="L14" s="124"/>
      <c r="M14" s="124"/>
      <c r="N14" s="124"/>
      <c r="O14" s="124"/>
      <c r="P14" s="124"/>
      <c r="Q14" s="124"/>
      <c r="R14" s="124"/>
      <c r="S14" s="124"/>
      <c r="T14" s="124"/>
      <c r="U14" s="124"/>
      <c r="V14" s="124"/>
      <c r="W14" s="124"/>
      <c r="X14" s="124"/>
      <c r="Y14" s="124"/>
      <c r="Z14" s="124"/>
      <c r="AA14" s="124"/>
      <c r="AB14" s="124"/>
      <c r="AC14" s="124"/>
    </row>
    <row r="15" spans="1:71" s="5" customFormat="1" ht="20.149999999999999" customHeight="1">
      <c r="A15" s="6"/>
      <c r="AD15" s="6"/>
      <c r="AE15" s="6"/>
      <c r="AF15" s="6"/>
      <c r="AG15" s="6"/>
      <c r="AH15" s="6"/>
      <c r="AI15" s="6"/>
      <c r="AJ15" s="6"/>
      <c r="AK15" s="6"/>
      <c r="AL15" s="6"/>
      <c r="AM15" s="6"/>
      <c r="AN15" s="6"/>
      <c r="AO15" s="6"/>
      <c r="AP15" s="6"/>
      <c r="AQ15" s="6"/>
      <c r="AR15" s="6"/>
      <c r="AS15" s="6"/>
      <c r="AT15"/>
      <c r="AU15"/>
      <c r="AV15"/>
      <c r="AW15"/>
      <c r="AX15"/>
      <c r="AY15"/>
      <c r="AZ15"/>
      <c r="BA15"/>
      <c r="BB15"/>
      <c r="BC15"/>
      <c r="BD15"/>
      <c r="BE15"/>
      <c r="BF15"/>
      <c r="BG15"/>
      <c r="BH15"/>
      <c r="BI15"/>
      <c r="BJ15"/>
      <c r="BK15"/>
      <c r="BL15"/>
      <c r="BM15"/>
      <c r="BN15"/>
      <c r="BO15"/>
      <c r="BP15"/>
      <c r="BQ15"/>
      <c r="BR15"/>
      <c r="BS15"/>
    </row>
    <row r="16" spans="1:71" ht="15.9" customHeight="1" thickBot="1">
      <c r="A16" s="6"/>
      <c r="B16" s="5"/>
      <c r="C16" s="5"/>
      <c r="D16" s="314" t="s">
        <v>160</v>
      </c>
      <c r="E16" s="314"/>
      <c r="F16" s="314"/>
      <c r="G16" s="314"/>
      <c r="H16" s="15"/>
      <c r="I16" s="12"/>
      <c r="J16" s="5"/>
      <c r="K16" s="5"/>
      <c r="L16" s="349" t="s">
        <v>153</v>
      </c>
      <c r="M16" s="349"/>
      <c r="N16" s="349"/>
      <c r="O16" s="349"/>
      <c r="P16" s="349"/>
      <c r="Q16" s="349"/>
      <c r="R16" s="349"/>
      <c r="S16" s="32"/>
      <c r="T16" s="32"/>
      <c r="U16" s="5"/>
      <c r="V16" s="5"/>
      <c r="W16" s="5"/>
      <c r="X16" s="315" t="s">
        <v>167</v>
      </c>
      <c r="Y16" s="315"/>
      <c r="Z16" s="315"/>
      <c r="AA16" s="315"/>
      <c r="AB16" s="67"/>
      <c r="AC16" s="5"/>
      <c r="AD16" s="6"/>
      <c r="AE16" s="6"/>
      <c r="AF16" s="6"/>
      <c r="AG16" s="6"/>
      <c r="AH16" s="6"/>
      <c r="AI16" s="6"/>
      <c r="AJ16" s="6"/>
      <c r="AK16" s="6"/>
      <c r="AL16" s="6"/>
      <c r="AM16" s="6"/>
      <c r="AN16" s="6"/>
      <c r="AO16" s="6"/>
      <c r="AP16" s="6"/>
      <c r="AQ16" s="6"/>
      <c r="AR16" s="6"/>
      <c r="AS16" s="6"/>
    </row>
    <row r="17" spans="1:45" ht="23.15" customHeight="1" thickTop="1">
      <c r="A17" s="6"/>
      <c r="B17" s="5"/>
      <c r="C17" s="285" t="s">
        <v>38</v>
      </c>
      <c r="D17" s="285"/>
      <c r="E17" s="285"/>
      <c r="F17" s="285"/>
      <c r="G17" s="285"/>
      <c r="H17" s="285"/>
      <c r="I17" s="5"/>
      <c r="J17" s="36"/>
      <c r="K17" s="317" t="s">
        <v>242</v>
      </c>
      <c r="L17" s="317"/>
      <c r="M17" s="317"/>
      <c r="N17" s="317"/>
      <c r="O17" s="317"/>
      <c r="P17" s="317"/>
      <c r="Q17" s="317"/>
      <c r="R17" s="317"/>
      <c r="S17" s="317"/>
      <c r="T17" s="38"/>
      <c r="U17" s="5"/>
      <c r="V17" s="327" t="s">
        <v>45</v>
      </c>
      <c r="W17" s="327"/>
      <c r="X17" s="327"/>
      <c r="Y17" s="327"/>
      <c r="Z17" s="327"/>
      <c r="AA17" s="327"/>
      <c r="AB17" s="327"/>
      <c r="AC17" s="5"/>
      <c r="AD17" s="6"/>
      <c r="AE17" s="6"/>
      <c r="AF17" s="6"/>
      <c r="AG17" s="6"/>
      <c r="AH17" s="6"/>
      <c r="AI17" s="6"/>
      <c r="AJ17" s="6"/>
      <c r="AK17" s="6"/>
      <c r="AL17" s="6"/>
      <c r="AM17" s="6"/>
      <c r="AN17" s="6"/>
      <c r="AO17" s="6"/>
      <c r="AP17" s="6"/>
      <c r="AQ17" s="6"/>
      <c r="AR17" s="6"/>
      <c r="AS17" s="6"/>
    </row>
    <row r="18" spans="1:45">
      <c r="A18" s="6"/>
      <c r="B18" s="5"/>
      <c r="C18" s="286" t="s">
        <v>39</v>
      </c>
      <c r="D18" s="286"/>
      <c r="E18" s="360" t="s">
        <v>311</v>
      </c>
      <c r="F18" s="360"/>
      <c r="G18" s="360"/>
      <c r="H18" s="360"/>
      <c r="I18" s="5"/>
      <c r="J18" s="36"/>
      <c r="K18" s="318"/>
      <c r="L18" s="318"/>
      <c r="M18" s="318"/>
      <c r="N18" s="318"/>
      <c r="O18" s="318"/>
      <c r="P18" s="318"/>
      <c r="Q18" s="318"/>
      <c r="R18" s="318"/>
      <c r="S18" s="318"/>
      <c r="T18" s="39"/>
      <c r="U18" s="5"/>
      <c r="V18" s="345" t="s">
        <v>316</v>
      </c>
      <c r="W18" s="346"/>
      <c r="X18" s="346"/>
      <c r="Y18" s="346"/>
      <c r="Z18" s="346"/>
      <c r="AA18" s="346"/>
      <c r="AB18" s="347"/>
      <c r="AC18" s="5"/>
      <c r="AD18" s="6"/>
      <c r="AE18" s="6"/>
      <c r="AF18" s="6"/>
      <c r="AG18" s="6"/>
      <c r="AH18" s="6"/>
      <c r="AI18" s="6"/>
      <c r="AJ18" s="6"/>
      <c r="AK18" s="6"/>
      <c r="AL18" s="6"/>
      <c r="AM18" s="6"/>
      <c r="AN18" s="6"/>
      <c r="AO18" s="6"/>
      <c r="AP18" s="6"/>
      <c r="AQ18" s="6"/>
      <c r="AR18" s="6"/>
      <c r="AS18" s="6"/>
    </row>
    <row r="19" spans="1:45">
      <c r="A19" s="6"/>
      <c r="B19" s="5"/>
      <c r="C19" s="286" t="s">
        <v>40</v>
      </c>
      <c r="D19" s="286"/>
      <c r="E19" s="290" t="s">
        <v>310</v>
      </c>
      <c r="F19" s="290"/>
      <c r="G19" s="290"/>
      <c r="H19" s="290"/>
      <c r="I19" s="5"/>
      <c r="J19" s="36"/>
      <c r="K19" s="324">
        <v>5</v>
      </c>
      <c r="L19" s="324"/>
      <c r="M19" s="324"/>
      <c r="N19" s="324"/>
      <c r="O19" s="324"/>
      <c r="P19" s="324"/>
      <c r="Q19" s="324"/>
      <c r="R19" s="324"/>
      <c r="S19" s="324"/>
      <c r="T19" s="39"/>
      <c r="U19" s="5"/>
      <c r="V19" s="306" t="s">
        <v>46</v>
      </c>
      <c r="W19" s="306"/>
      <c r="X19" s="8"/>
      <c r="Y19" s="8"/>
      <c r="Z19" s="8"/>
      <c r="AA19" s="8"/>
      <c r="AB19" s="8"/>
      <c r="AC19" s="5"/>
      <c r="AD19" s="6"/>
      <c r="AE19" s="6"/>
      <c r="AF19" s="6"/>
      <c r="AG19" s="6"/>
      <c r="AH19" s="6"/>
      <c r="AI19" s="6"/>
      <c r="AJ19" s="6"/>
      <c r="AK19" s="6"/>
      <c r="AL19" s="6"/>
      <c r="AM19" s="6"/>
      <c r="AN19" s="6"/>
      <c r="AO19" s="6"/>
      <c r="AP19" s="6"/>
      <c r="AQ19" s="6"/>
      <c r="AR19" s="6"/>
      <c r="AS19" s="6"/>
    </row>
    <row r="20" spans="1:45">
      <c r="A20" s="6"/>
      <c r="B20" s="5"/>
      <c r="C20" s="286" t="s">
        <v>41</v>
      </c>
      <c r="D20" s="286"/>
      <c r="E20" s="290" t="s">
        <v>312</v>
      </c>
      <c r="F20" s="290"/>
      <c r="G20" s="290"/>
      <c r="H20" s="290"/>
      <c r="I20" s="5"/>
      <c r="J20" s="36"/>
      <c r="K20" s="36"/>
      <c r="L20" s="36"/>
      <c r="M20" s="36"/>
      <c r="N20" s="36"/>
      <c r="O20" s="36"/>
      <c r="P20" s="36"/>
      <c r="Q20" s="36"/>
      <c r="R20" s="36"/>
      <c r="S20" s="36"/>
      <c r="T20" s="39"/>
      <c r="U20" s="5"/>
      <c r="V20" s="348" t="s">
        <v>317</v>
      </c>
      <c r="W20" s="346"/>
      <c r="X20" s="346"/>
      <c r="Y20" s="346"/>
      <c r="Z20" s="346"/>
      <c r="AA20" s="346"/>
      <c r="AB20" s="347"/>
      <c r="AC20" s="5"/>
      <c r="AD20" s="6"/>
      <c r="AE20" s="6"/>
      <c r="AF20" s="6"/>
      <c r="AG20" s="6"/>
      <c r="AH20" s="6"/>
      <c r="AI20" s="6"/>
      <c r="AJ20" s="6"/>
      <c r="AK20" s="6"/>
      <c r="AL20" s="6"/>
      <c r="AM20" s="6"/>
      <c r="AN20" s="6"/>
      <c r="AO20" s="6"/>
      <c r="AP20" s="6"/>
      <c r="AQ20" s="6"/>
      <c r="AR20" s="6"/>
      <c r="AS20" s="6"/>
    </row>
    <row r="21" spans="1:45">
      <c r="A21" s="6"/>
      <c r="B21" s="5"/>
      <c r="C21" s="5"/>
      <c r="D21" s="5"/>
      <c r="E21" s="5"/>
      <c r="F21" s="5"/>
      <c r="G21" s="5"/>
      <c r="H21" s="5"/>
      <c r="I21" s="5"/>
      <c r="J21" s="36"/>
      <c r="K21" s="319" t="s">
        <v>106</v>
      </c>
      <c r="L21" s="319"/>
      <c r="M21" s="319"/>
      <c r="N21" s="319"/>
      <c r="O21" s="319"/>
      <c r="P21" s="319"/>
      <c r="Q21" s="319"/>
      <c r="R21" s="319"/>
      <c r="S21" s="319"/>
      <c r="T21" s="39"/>
      <c r="U21" s="5"/>
      <c r="V21" s="8"/>
      <c r="W21" s="8"/>
      <c r="X21" s="8"/>
      <c r="Y21" s="8"/>
      <c r="Z21" s="8"/>
      <c r="AA21" s="8"/>
      <c r="AB21" s="8"/>
      <c r="AC21" s="5"/>
      <c r="AD21" s="6"/>
      <c r="AE21" s="6"/>
      <c r="AF21" s="6"/>
      <c r="AG21" s="6"/>
      <c r="AH21" s="6"/>
      <c r="AI21" s="6"/>
      <c r="AJ21" s="6"/>
      <c r="AK21" s="6"/>
      <c r="AL21" s="6"/>
      <c r="AM21" s="6"/>
      <c r="AN21" s="6"/>
      <c r="AO21" s="6"/>
      <c r="AP21" s="6"/>
      <c r="AQ21" s="6"/>
      <c r="AR21" s="6"/>
      <c r="AS21" s="6"/>
    </row>
    <row r="22" spans="1:45">
      <c r="A22" s="6"/>
      <c r="B22" s="5"/>
      <c r="C22" s="285" t="s">
        <v>104</v>
      </c>
      <c r="D22" s="285"/>
      <c r="E22" s="285"/>
      <c r="F22" s="285"/>
      <c r="G22" s="285"/>
      <c r="H22" s="285"/>
      <c r="I22" s="5"/>
      <c r="J22" s="36"/>
      <c r="K22" s="332" t="s">
        <v>314</v>
      </c>
      <c r="L22" s="332"/>
      <c r="M22" s="332"/>
      <c r="N22" s="332"/>
      <c r="O22" s="332"/>
      <c r="P22" s="332"/>
      <c r="Q22" s="332"/>
      <c r="R22" s="332"/>
      <c r="S22" s="332"/>
      <c r="T22" s="39"/>
      <c r="U22" s="5"/>
      <c r="V22" s="241" t="s">
        <v>298</v>
      </c>
      <c r="W22" s="241"/>
      <c r="X22" s="241"/>
      <c r="Y22" s="241"/>
      <c r="Z22" s="241"/>
      <c r="AA22" s="241"/>
      <c r="AB22" s="241"/>
      <c r="AC22" s="5"/>
      <c r="AD22" s="6"/>
      <c r="AE22" s="6"/>
      <c r="AF22" s="6"/>
      <c r="AG22" s="6"/>
      <c r="AH22" s="6"/>
      <c r="AI22" s="6"/>
      <c r="AJ22" s="6"/>
      <c r="AK22" s="6"/>
      <c r="AL22" s="6"/>
      <c r="AM22" s="6"/>
      <c r="AN22" s="6"/>
      <c r="AO22" s="6"/>
      <c r="AP22" s="6"/>
      <c r="AQ22" s="6"/>
      <c r="AR22" s="6"/>
      <c r="AS22" s="6"/>
    </row>
    <row r="23" spans="1:45" ht="15" thickBot="1">
      <c r="A23" s="6"/>
      <c r="B23" s="5"/>
      <c r="C23" s="5"/>
      <c r="D23" s="5"/>
      <c r="E23" s="109" t="s">
        <v>207</v>
      </c>
      <c r="F23" s="110" t="s">
        <v>208</v>
      </c>
      <c r="G23" s="111" t="s">
        <v>209</v>
      </c>
      <c r="H23" s="5"/>
      <c r="I23" s="5"/>
      <c r="J23" s="36"/>
      <c r="K23" s="332"/>
      <c r="L23" s="332"/>
      <c r="M23" s="332"/>
      <c r="N23" s="332"/>
      <c r="O23" s="332"/>
      <c r="P23" s="332"/>
      <c r="Q23" s="332"/>
      <c r="R23" s="332"/>
      <c r="S23" s="332"/>
      <c r="T23" s="39"/>
      <c r="U23" s="5"/>
      <c r="V23" s="241"/>
      <c r="W23" s="241"/>
      <c r="X23" s="241"/>
      <c r="Y23" s="241"/>
      <c r="Z23" s="241"/>
      <c r="AA23" s="241"/>
      <c r="AB23" s="241"/>
      <c r="AC23" s="5"/>
      <c r="AD23" s="6"/>
      <c r="AE23" s="6"/>
      <c r="AF23" s="6"/>
      <c r="AG23" s="6"/>
      <c r="AH23" s="6"/>
      <c r="AI23" s="6"/>
      <c r="AJ23" s="6"/>
      <c r="AK23" s="6"/>
      <c r="AL23" s="6"/>
      <c r="AM23" s="6"/>
      <c r="AN23" s="6"/>
      <c r="AO23" s="6"/>
      <c r="AP23" s="6"/>
      <c r="AQ23" s="6"/>
      <c r="AR23" s="6"/>
      <c r="AS23" s="6"/>
    </row>
    <row r="24" spans="1:45">
      <c r="A24" s="6"/>
      <c r="B24" s="5"/>
      <c r="C24" s="286" t="s">
        <v>0</v>
      </c>
      <c r="D24" s="286"/>
      <c r="E24" s="214">
        <v>5</v>
      </c>
      <c r="F24" s="215">
        <v>5</v>
      </c>
      <c r="G24" s="216">
        <v>5</v>
      </c>
      <c r="H24" s="16" t="s">
        <v>154</v>
      </c>
      <c r="I24" s="7"/>
      <c r="J24" s="36"/>
      <c r="K24" s="332"/>
      <c r="L24" s="332"/>
      <c r="M24" s="332"/>
      <c r="N24" s="332"/>
      <c r="O24" s="332"/>
      <c r="P24" s="332"/>
      <c r="Q24" s="332"/>
      <c r="R24" s="332"/>
      <c r="S24" s="332"/>
      <c r="T24" s="39"/>
      <c r="U24" s="5"/>
      <c r="V24" s="241"/>
      <c r="W24" s="241"/>
      <c r="X24" s="241"/>
      <c r="Y24" s="241"/>
      <c r="Z24" s="241"/>
      <c r="AA24" s="241"/>
      <c r="AB24" s="241"/>
      <c r="AC24" s="5"/>
      <c r="AD24" s="6"/>
      <c r="AE24" s="6"/>
      <c r="AF24" s="6"/>
      <c r="AG24" s="6"/>
      <c r="AH24" s="6"/>
      <c r="AI24" s="6"/>
      <c r="AJ24" s="6"/>
      <c r="AK24" s="6"/>
      <c r="AL24" s="6"/>
      <c r="AM24" s="6"/>
      <c r="AN24" s="6"/>
      <c r="AO24" s="6"/>
      <c r="AP24" s="6"/>
      <c r="AQ24" s="6"/>
      <c r="AR24" s="6"/>
      <c r="AS24" s="6"/>
    </row>
    <row r="25" spans="1:45" ht="14.15" customHeight="1" thickBot="1">
      <c r="A25" s="6"/>
      <c r="B25" s="5"/>
      <c r="C25" s="316" t="s">
        <v>36</v>
      </c>
      <c r="D25" s="316"/>
      <c r="E25" s="217">
        <v>4</v>
      </c>
      <c r="F25" s="218">
        <v>5</v>
      </c>
      <c r="G25" s="219">
        <v>5</v>
      </c>
      <c r="H25" s="16" t="s">
        <v>154</v>
      </c>
      <c r="I25" s="7"/>
      <c r="J25" s="36"/>
      <c r="K25" s="332"/>
      <c r="L25" s="332"/>
      <c r="M25" s="332"/>
      <c r="N25" s="332"/>
      <c r="O25" s="332"/>
      <c r="P25" s="332"/>
      <c r="Q25" s="332"/>
      <c r="R25" s="332"/>
      <c r="S25" s="332"/>
      <c r="T25" s="39"/>
      <c r="U25" s="5"/>
      <c r="V25" s="5"/>
      <c r="W25" s="5"/>
      <c r="X25" s="11"/>
      <c r="Y25" s="326" t="s">
        <v>81</v>
      </c>
      <c r="Z25" s="326"/>
      <c r="AA25" s="326"/>
      <c r="AB25" s="11"/>
      <c r="AC25" s="5"/>
      <c r="AD25" s="6"/>
      <c r="AE25" s="6"/>
      <c r="AF25" s="6"/>
      <c r="AG25" s="6"/>
      <c r="AH25" s="6"/>
      <c r="AI25" s="6"/>
      <c r="AJ25" s="6"/>
      <c r="AK25" s="6"/>
      <c r="AL25" s="6"/>
      <c r="AM25" s="6"/>
      <c r="AN25" s="6"/>
      <c r="AO25" s="6"/>
      <c r="AP25" s="6"/>
      <c r="AQ25" s="6"/>
      <c r="AR25" s="6"/>
      <c r="AS25" s="6"/>
    </row>
    <row r="26" spans="1:45">
      <c r="A26" s="6"/>
      <c r="B26" s="5"/>
      <c r="C26" s="286" t="s">
        <v>1</v>
      </c>
      <c r="D26" s="286"/>
      <c r="E26" s="217">
        <v>3</v>
      </c>
      <c r="F26" s="218">
        <v>4</v>
      </c>
      <c r="G26" s="219">
        <v>5</v>
      </c>
      <c r="H26" s="16" t="s">
        <v>154</v>
      </c>
      <c r="I26" s="7"/>
      <c r="J26" s="36"/>
      <c r="K26" s="332"/>
      <c r="L26" s="332"/>
      <c r="M26" s="332"/>
      <c r="N26" s="332"/>
      <c r="O26" s="332"/>
      <c r="P26" s="332"/>
      <c r="Q26" s="332"/>
      <c r="R26" s="332"/>
      <c r="S26" s="332"/>
      <c r="T26" s="39"/>
      <c r="U26" s="5"/>
      <c r="V26" s="323" t="s">
        <v>4</v>
      </c>
      <c r="W26" s="323"/>
      <c r="X26" s="323"/>
      <c r="Y26" s="333">
        <v>2</v>
      </c>
      <c r="Z26" s="333"/>
      <c r="AA26" s="333"/>
      <c r="AB26" s="9"/>
      <c r="AC26" s="5"/>
      <c r="AD26" s="6"/>
      <c r="AE26" s="6"/>
      <c r="AF26" s="6"/>
      <c r="AG26" s="6"/>
      <c r="AH26" s="6"/>
      <c r="AI26" s="6"/>
      <c r="AJ26" s="6"/>
      <c r="AK26" s="6"/>
      <c r="AL26" s="6"/>
      <c r="AM26" s="6"/>
      <c r="AN26" s="6"/>
      <c r="AO26" s="6"/>
      <c r="AP26" s="6"/>
      <c r="AQ26" s="6"/>
      <c r="AR26" s="6"/>
      <c r="AS26" s="6"/>
    </row>
    <row r="27" spans="1:45" ht="15" customHeight="1">
      <c r="A27" s="6"/>
      <c r="B27" s="5"/>
      <c r="C27" s="286" t="s">
        <v>35</v>
      </c>
      <c r="D27" s="286"/>
      <c r="E27" s="217">
        <v>4</v>
      </c>
      <c r="F27" s="218">
        <v>5</v>
      </c>
      <c r="G27" s="219">
        <v>5</v>
      </c>
      <c r="H27" s="16" t="s">
        <v>154</v>
      </c>
      <c r="I27" s="7"/>
      <c r="J27" s="36"/>
      <c r="K27" s="36"/>
      <c r="L27" s="36"/>
      <c r="M27" s="36"/>
      <c r="N27" s="36"/>
      <c r="O27" s="36"/>
      <c r="P27" s="36"/>
      <c r="Q27" s="36"/>
      <c r="R27" s="36"/>
      <c r="S27" s="36"/>
      <c r="T27" s="39"/>
      <c r="U27" s="5"/>
      <c r="V27" s="323" t="s">
        <v>5</v>
      </c>
      <c r="W27" s="323"/>
      <c r="X27" s="323"/>
      <c r="Y27" s="309">
        <v>2</v>
      </c>
      <c r="Z27" s="309"/>
      <c r="AA27" s="309"/>
      <c r="AB27" s="9"/>
      <c r="AC27" s="5"/>
      <c r="AD27" s="6"/>
      <c r="AE27" s="6"/>
      <c r="AF27" s="6"/>
      <c r="AG27" s="6"/>
      <c r="AH27" s="6"/>
      <c r="AI27" s="6"/>
      <c r="AJ27" s="6"/>
      <c r="AK27" s="6"/>
      <c r="AL27" s="6"/>
      <c r="AM27" s="6"/>
      <c r="AN27" s="6"/>
      <c r="AO27" s="6"/>
      <c r="AP27" s="6"/>
      <c r="AQ27" s="6"/>
      <c r="AR27" s="6"/>
      <c r="AS27" s="6"/>
    </row>
    <row r="28" spans="1:45">
      <c r="A28" s="6"/>
      <c r="B28" s="5"/>
      <c r="C28" s="286" t="s">
        <v>149</v>
      </c>
      <c r="D28" s="286"/>
      <c r="E28" s="220">
        <v>4</v>
      </c>
      <c r="F28" s="221">
        <v>4</v>
      </c>
      <c r="G28" s="222">
        <v>4</v>
      </c>
      <c r="H28" s="16" t="s">
        <v>154</v>
      </c>
      <c r="I28" s="7"/>
      <c r="J28" s="36"/>
      <c r="K28" s="317" t="s">
        <v>173</v>
      </c>
      <c r="L28" s="317"/>
      <c r="M28" s="317"/>
      <c r="N28" s="317"/>
      <c r="O28" s="317"/>
      <c r="P28" s="317"/>
      <c r="Q28" s="317"/>
      <c r="R28" s="317"/>
      <c r="S28" s="317"/>
      <c r="T28" s="39"/>
      <c r="U28" s="5"/>
      <c r="V28" s="323" t="s">
        <v>6</v>
      </c>
      <c r="W28" s="323"/>
      <c r="X28" s="323"/>
      <c r="Y28" s="310">
        <v>3</v>
      </c>
      <c r="Z28" s="310"/>
      <c r="AA28" s="310"/>
      <c r="AB28" s="9"/>
      <c r="AC28" s="5"/>
      <c r="AD28" s="6"/>
      <c r="AE28" s="6"/>
      <c r="AF28" s="6"/>
      <c r="AG28" s="6"/>
      <c r="AH28" s="6"/>
      <c r="AI28" s="6"/>
      <c r="AJ28" s="6"/>
      <c r="AK28" s="6"/>
      <c r="AL28" s="6"/>
      <c r="AM28" s="6"/>
      <c r="AN28" s="6"/>
      <c r="AO28" s="6"/>
      <c r="AP28" s="6"/>
      <c r="AQ28" s="6"/>
      <c r="AR28" s="6"/>
      <c r="AS28" s="6"/>
    </row>
    <row r="29" spans="1:45" ht="15" customHeight="1">
      <c r="A29" s="6"/>
      <c r="B29" s="5"/>
      <c r="C29" s="321" t="s">
        <v>152</v>
      </c>
      <c r="D29" s="322"/>
      <c r="E29" s="322"/>
      <c r="F29" s="322"/>
      <c r="G29" s="322"/>
      <c r="H29" s="322"/>
      <c r="I29" s="13"/>
      <c r="J29" s="36"/>
      <c r="K29" s="317"/>
      <c r="L29" s="317"/>
      <c r="M29" s="317"/>
      <c r="N29" s="317"/>
      <c r="O29" s="317"/>
      <c r="P29" s="317"/>
      <c r="Q29" s="317"/>
      <c r="R29" s="317"/>
      <c r="S29" s="317"/>
      <c r="T29" s="39"/>
      <c r="U29" s="5"/>
      <c r="V29" s="5"/>
      <c r="W29" s="5"/>
      <c r="X29" s="5"/>
      <c r="Y29" s="5"/>
      <c r="Z29" s="5"/>
      <c r="AA29" s="5"/>
      <c r="AB29" s="5"/>
      <c r="AC29" s="5"/>
      <c r="AD29" s="6"/>
      <c r="AE29" s="6"/>
      <c r="AF29" s="6"/>
      <c r="AG29" s="6"/>
      <c r="AH29" s="6"/>
      <c r="AI29" s="6"/>
      <c r="AJ29" s="6"/>
      <c r="AK29" s="6"/>
      <c r="AL29" s="6"/>
      <c r="AM29" s="6"/>
      <c r="AN29" s="6"/>
      <c r="AO29" s="6"/>
      <c r="AP29" s="6"/>
      <c r="AQ29" s="6"/>
      <c r="AR29" s="6"/>
      <c r="AS29" s="6"/>
    </row>
    <row r="30" spans="1:45" ht="15" thickBot="1">
      <c r="A30" s="6"/>
      <c r="B30" s="5"/>
      <c r="C30" s="5"/>
      <c r="D30" s="5"/>
      <c r="E30" s="5"/>
      <c r="F30" s="5"/>
      <c r="G30" s="5"/>
      <c r="H30" s="5"/>
      <c r="I30" s="5"/>
      <c r="J30" s="36"/>
      <c r="K30" s="305" t="s">
        <v>301</v>
      </c>
      <c r="L30" s="305"/>
      <c r="M30" s="305"/>
      <c r="N30" s="305"/>
      <c r="O30" s="305"/>
      <c r="P30" s="305"/>
      <c r="Q30" s="313">
        <v>3</v>
      </c>
      <c r="R30" s="313"/>
      <c r="S30" s="37"/>
      <c r="T30" s="39"/>
      <c r="U30" s="5"/>
      <c r="V30" s="5"/>
      <c r="W30" s="5"/>
      <c r="X30" s="11"/>
      <c r="Y30" s="376" t="s">
        <v>82</v>
      </c>
      <c r="Z30" s="376"/>
      <c r="AA30" s="376"/>
      <c r="AB30" s="11"/>
      <c r="AC30" s="5"/>
      <c r="AD30" s="6"/>
      <c r="AE30" s="6"/>
      <c r="AF30" s="6"/>
      <c r="AG30" s="6"/>
      <c r="AH30" s="6"/>
      <c r="AI30" s="6"/>
      <c r="AJ30" s="6"/>
      <c r="AK30" s="6"/>
      <c r="AL30" s="6"/>
      <c r="AM30" s="6"/>
      <c r="AN30" s="6"/>
      <c r="AO30" s="6"/>
      <c r="AP30" s="6"/>
      <c r="AQ30" s="6"/>
      <c r="AR30" s="6"/>
      <c r="AS30" s="6"/>
    </row>
    <row r="31" spans="1:45">
      <c r="A31" s="6"/>
      <c r="B31" s="5"/>
      <c r="C31" s="285" t="s">
        <v>202</v>
      </c>
      <c r="D31" s="285"/>
      <c r="E31" s="285"/>
      <c r="F31" s="285"/>
      <c r="G31" s="285"/>
      <c r="H31" s="285"/>
      <c r="I31" s="285"/>
      <c r="J31" s="36"/>
      <c r="K31" s="305" t="s">
        <v>302</v>
      </c>
      <c r="L31" s="305"/>
      <c r="M31" s="305"/>
      <c r="N31" s="305"/>
      <c r="O31" s="305"/>
      <c r="P31" s="305"/>
      <c r="Q31" s="313">
        <v>3</v>
      </c>
      <c r="R31" s="313"/>
      <c r="S31" s="37"/>
      <c r="T31" s="39"/>
      <c r="U31" s="5"/>
      <c r="V31" s="328" t="s">
        <v>7</v>
      </c>
      <c r="W31" s="328"/>
      <c r="X31" s="328"/>
      <c r="Y31" s="333">
        <v>1</v>
      </c>
      <c r="Z31" s="333"/>
      <c r="AA31" s="333"/>
      <c r="AB31" s="9"/>
      <c r="AC31" s="5"/>
      <c r="AD31" s="6"/>
      <c r="AE31" s="6"/>
      <c r="AF31" s="6"/>
      <c r="AG31" s="6"/>
      <c r="AH31" s="6"/>
      <c r="AI31" s="6"/>
      <c r="AJ31" s="6"/>
      <c r="AK31" s="6"/>
      <c r="AL31" s="6"/>
      <c r="AM31" s="6"/>
      <c r="AN31" s="6"/>
      <c r="AO31" s="6"/>
      <c r="AP31" s="6"/>
      <c r="AQ31" s="6"/>
      <c r="AR31" s="6"/>
      <c r="AS31" s="6"/>
    </row>
    <row r="32" spans="1:45" ht="15" customHeight="1">
      <c r="A32" s="6"/>
      <c r="B32" s="5"/>
      <c r="C32" s="5" t="s">
        <v>89</v>
      </c>
      <c r="D32" s="287" t="str">
        <f>IF(AND(E24="",F24="",G24=""),"",IF(OR(AND(E24&gt;0,E24&lt;=2),AND(F24&gt;0,F24&lt;=2),AND(G24&gt;0,G24&lt;=2)),'Dropdown options'!B5,IF(OR(AND(E24&gt;2,E24&lt;4),AND(F24&gt;2,F24&lt;4),AND(G24&gt;2,G24&lt;4)),'Dropdown options'!C5,IF(OR(E24&gt;=4,F24&gt;=4,G24&gt;=4),'Dropdown options'!D5))))</f>
        <v>This seems well aligned. Good!</v>
      </c>
      <c r="E32" s="287"/>
      <c r="F32" s="287"/>
      <c r="G32" s="287"/>
      <c r="H32" s="287"/>
      <c r="I32" s="5"/>
      <c r="J32" s="36"/>
      <c r="K32" s="305" t="s">
        <v>303</v>
      </c>
      <c r="L32" s="305"/>
      <c r="M32" s="305"/>
      <c r="N32" s="305"/>
      <c r="O32" s="305"/>
      <c r="P32" s="305"/>
      <c r="Q32" s="313">
        <v>1</v>
      </c>
      <c r="R32" s="313"/>
      <c r="S32" s="37"/>
      <c r="T32" s="39"/>
      <c r="U32" s="5"/>
      <c r="V32" s="328" t="s">
        <v>8</v>
      </c>
      <c r="W32" s="328"/>
      <c r="X32" s="328"/>
      <c r="Y32" s="309">
        <v>1</v>
      </c>
      <c r="Z32" s="309"/>
      <c r="AA32" s="309"/>
      <c r="AB32" s="9"/>
      <c r="AC32" s="5"/>
      <c r="AD32" s="6"/>
      <c r="AE32" s="6"/>
      <c r="AF32" s="6"/>
      <c r="AG32" s="6"/>
      <c r="AH32" s="6"/>
      <c r="AI32" s="6"/>
      <c r="AJ32" s="6"/>
      <c r="AK32" s="6"/>
      <c r="AL32" s="6"/>
      <c r="AM32" s="6"/>
      <c r="AN32" s="6"/>
      <c r="AO32" s="6"/>
      <c r="AP32" s="6"/>
      <c r="AQ32" s="6"/>
      <c r="AR32" s="6"/>
      <c r="AS32" s="6"/>
    </row>
    <row r="33" spans="1:45">
      <c r="A33" s="6"/>
      <c r="B33" s="5"/>
      <c r="C33" s="5" t="s">
        <v>90</v>
      </c>
      <c r="D33" s="287" t="str">
        <f>IF(AND(E25="",F25="",G25=""),"",IF(OR(AND(E25&gt;0,E25&lt;=2),AND(F25&gt;0,F25&lt;=2),AND(G25&gt;0,G25&lt;=2)),'Dropdown options'!B6,IF(OR(AND(E25&gt;2,E25&lt;4),AND(F25&gt;2,F25&lt;4),AND(G25&gt;2,G25&lt;4)),'Dropdown options'!C6,IF(OR(E25&gt;=4,F25&gt;=4,G25&gt;=4),'Dropdown options'!D6))))</f>
        <v>This seems well aligned. Good!</v>
      </c>
      <c r="E33" s="287"/>
      <c r="F33" s="287"/>
      <c r="G33" s="287"/>
      <c r="H33" s="287"/>
      <c r="I33" s="5"/>
      <c r="J33" s="36"/>
      <c r="K33" s="305" t="s">
        <v>43</v>
      </c>
      <c r="L33" s="305"/>
      <c r="M33" s="305"/>
      <c r="N33" s="305"/>
      <c r="O33" s="305"/>
      <c r="P33" s="305"/>
      <c r="Q33" s="313">
        <v>2</v>
      </c>
      <c r="R33" s="313"/>
      <c r="S33" s="37"/>
      <c r="T33" s="39"/>
      <c r="U33" s="5"/>
      <c r="V33" s="328" t="s">
        <v>9</v>
      </c>
      <c r="W33" s="328"/>
      <c r="X33" s="328"/>
      <c r="Y33" s="309">
        <v>1</v>
      </c>
      <c r="Z33" s="309"/>
      <c r="AA33" s="309"/>
      <c r="AB33" s="9"/>
      <c r="AC33" s="5"/>
      <c r="AD33" s="6"/>
      <c r="AE33" s="6"/>
      <c r="AF33" s="6"/>
      <c r="AG33" s="6"/>
      <c r="AH33" s="6"/>
      <c r="AI33" s="6"/>
      <c r="AJ33" s="6"/>
      <c r="AK33" s="6"/>
      <c r="AL33" s="6"/>
      <c r="AM33" s="6"/>
      <c r="AN33" s="6"/>
      <c r="AO33" s="6"/>
      <c r="AP33" s="6"/>
      <c r="AQ33" s="6"/>
      <c r="AR33" s="6"/>
      <c r="AS33" s="6"/>
    </row>
    <row r="34" spans="1:45">
      <c r="A34" s="6"/>
      <c r="B34" s="5"/>
      <c r="C34" s="5" t="s">
        <v>91</v>
      </c>
      <c r="D34" s="287" t="str">
        <f>IF(AND(E26="",F26="",G26=""),"",IF(OR(AND(E26&gt;0,E26&lt;=2),AND(F26&gt;0,F26&lt;=2),AND(G26&gt;0,G26&lt;=2)),'Dropdown options'!B7,IF(OR(AND(E26&gt;2,E26&lt;4),AND(F26&gt;2,F26&lt;4),AND(G26&gt;2,G26&lt;4)),'Dropdown options'!C7,IF(OR(E26&gt;=4,F26&gt;=4,G26&gt;=4),'Dropdown options'!D7))))</f>
        <v>How will you reach those w/o access?</v>
      </c>
      <c r="E34" s="287"/>
      <c r="F34" s="287"/>
      <c r="G34" s="287"/>
      <c r="H34" s="287"/>
      <c r="I34" s="5"/>
      <c r="J34" s="36"/>
      <c r="K34" s="305" t="s">
        <v>304</v>
      </c>
      <c r="L34" s="305"/>
      <c r="M34" s="305"/>
      <c r="N34" s="305"/>
      <c r="O34" s="305"/>
      <c r="P34" s="305"/>
      <c r="Q34" s="313">
        <v>3</v>
      </c>
      <c r="R34" s="313"/>
      <c r="S34" s="37"/>
      <c r="T34" s="39"/>
      <c r="U34" s="5"/>
      <c r="V34" s="328" t="s">
        <v>10</v>
      </c>
      <c r="W34" s="328"/>
      <c r="X34" s="328"/>
      <c r="Y34" s="309">
        <v>1</v>
      </c>
      <c r="Z34" s="309"/>
      <c r="AA34" s="309"/>
      <c r="AB34" s="9"/>
      <c r="AC34" s="5"/>
      <c r="AD34" s="6"/>
      <c r="AE34" s="6"/>
      <c r="AF34" s="6"/>
      <c r="AG34" s="6"/>
      <c r="AH34" s="6"/>
      <c r="AI34" s="6"/>
      <c r="AJ34" s="6"/>
      <c r="AK34" s="6"/>
      <c r="AL34" s="6"/>
      <c r="AM34" s="6"/>
      <c r="AN34" s="6"/>
      <c r="AO34" s="6"/>
      <c r="AP34" s="6"/>
      <c r="AQ34" s="6"/>
      <c r="AR34" s="6"/>
      <c r="AS34" s="6"/>
    </row>
    <row r="35" spans="1:45">
      <c r="A35" s="6"/>
      <c r="B35" s="5"/>
      <c r="C35" s="5" t="s">
        <v>92</v>
      </c>
      <c r="D35" s="287" t="str">
        <f>IF(AND(E27="",F27="",G27=""),"",IF(OR(AND(E27&gt;0,E27&lt;=2),AND(F27&gt;0,F27&lt;=2),AND(G27&gt;0,G27&lt;=2)),'Dropdown options'!B8,IF(OR(AND(E27&gt;2,E27&lt;4),AND(F27&gt;2,F27&lt;4),AND(G27&gt;2,G27&lt;4)),'Dropdown options'!C8,IF(OR(E27&gt;=4,F27&gt;=4,G27&gt;=4),'Dropdown options'!D8))))</f>
        <v>This seems well aligned. Good!</v>
      </c>
      <c r="E35" s="287"/>
      <c r="F35" s="287"/>
      <c r="G35" s="287"/>
      <c r="H35" s="287"/>
      <c r="I35" s="5"/>
      <c r="J35" s="36"/>
      <c r="K35" s="305" t="s">
        <v>305</v>
      </c>
      <c r="L35" s="305"/>
      <c r="M35" s="305"/>
      <c r="N35" s="305"/>
      <c r="O35" s="305"/>
      <c r="P35" s="305"/>
      <c r="Q35" s="313">
        <v>2</v>
      </c>
      <c r="R35" s="313"/>
      <c r="S35" s="37"/>
      <c r="T35" s="39"/>
      <c r="U35" s="5"/>
      <c r="V35" s="325" t="s">
        <v>37</v>
      </c>
      <c r="W35" s="325"/>
      <c r="X35" s="325"/>
      <c r="Y35" s="310">
        <v>1</v>
      </c>
      <c r="Z35" s="310"/>
      <c r="AA35" s="310"/>
      <c r="AB35" s="9"/>
      <c r="AC35" s="5"/>
      <c r="AD35" s="6"/>
      <c r="AE35" s="6"/>
      <c r="AF35" s="6"/>
      <c r="AG35" s="6"/>
      <c r="AH35" s="6"/>
      <c r="AI35" s="6"/>
      <c r="AJ35" s="6"/>
      <c r="AK35" s="6"/>
      <c r="AL35" s="6"/>
      <c r="AM35" s="6"/>
      <c r="AN35" s="6"/>
      <c r="AO35" s="6"/>
      <c r="AP35" s="6"/>
      <c r="AQ35" s="6"/>
      <c r="AR35" s="6"/>
      <c r="AS35" s="6"/>
    </row>
    <row r="36" spans="1:45" ht="15" customHeight="1">
      <c r="A36" s="6"/>
      <c r="B36" s="5"/>
      <c r="C36" s="5" t="s">
        <v>150</v>
      </c>
      <c r="D36" s="287" t="str">
        <f>IF(AND(E28="",F28="",G28=""),"",IF(OR(AND(E28&gt;0,E28&lt;=2),AND(F28&gt;0,F28&lt;=2),AND(G28&gt;0,G28&lt;=2)),'Dropdown options'!B9,IF(OR(AND(E28&gt;2,E28&lt;4),AND(F28&gt;2,F28&lt;4),AND(G28&gt;2,G28&lt;4)),'Dropdown options'!C9,IF(OR(E28&gt;=4,F28&gt;=4,G28&gt;=4),'Dropdown options'!D9))))</f>
        <v>This seems well aligned. Good!</v>
      </c>
      <c r="E36" s="287"/>
      <c r="F36" s="287"/>
      <c r="G36" s="287"/>
      <c r="H36" s="287"/>
      <c r="I36" s="5"/>
      <c r="J36" s="36"/>
      <c r="K36" s="305" t="s">
        <v>306</v>
      </c>
      <c r="L36" s="305"/>
      <c r="M36" s="305"/>
      <c r="N36" s="305"/>
      <c r="O36" s="305"/>
      <c r="P36" s="305"/>
      <c r="Q36" s="313">
        <v>0</v>
      </c>
      <c r="R36" s="313"/>
      <c r="S36" s="37"/>
      <c r="T36" s="39"/>
      <c r="U36" s="5"/>
      <c r="V36" s="312"/>
      <c r="W36" s="312"/>
      <c r="X36" s="312"/>
      <c r="Y36" s="5"/>
      <c r="Z36" s="5"/>
      <c r="AA36" s="5"/>
      <c r="AB36" s="10"/>
      <c r="AC36" s="5"/>
      <c r="AD36" s="6"/>
      <c r="AE36" s="6"/>
      <c r="AF36" s="6"/>
      <c r="AG36" s="6"/>
      <c r="AH36" s="6"/>
      <c r="AI36" s="6"/>
      <c r="AJ36" s="6"/>
      <c r="AK36" s="6"/>
      <c r="AL36" s="6"/>
      <c r="AM36" s="6"/>
      <c r="AN36" s="6"/>
      <c r="AO36" s="6"/>
      <c r="AP36" s="6"/>
      <c r="AQ36" s="6"/>
      <c r="AR36" s="6"/>
      <c r="AS36" s="6"/>
    </row>
    <row r="37" spans="1:45">
      <c r="A37" s="226"/>
      <c r="B37" s="227"/>
      <c r="C37" s="311" t="s">
        <v>211</v>
      </c>
      <c r="D37" s="311"/>
      <c r="E37" s="311"/>
      <c r="F37" s="311"/>
      <c r="G37" s="311"/>
      <c r="H37" s="311"/>
      <c r="I37" s="228"/>
      <c r="J37" s="229"/>
      <c r="K37" s="377" t="s">
        <v>300</v>
      </c>
      <c r="L37" s="377"/>
      <c r="M37" s="377"/>
      <c r="N37" s="377"/>
      <c r="O37" s="377"/>
      <c r="P37" s="377"/>
      <c r="Q37" s="313">
        <v>3</v>
      </c>
      <c r="R37" s="313"/>
      <c r="S37" s="37"/>
      <c r="T37" s="39"/>
      <c r="U37" s="5"/>
      <c r="V37" s="241" t="s">
        <v>172</v>
      </c>
      <c r="W37" s="241"/>
      <c r="X37" s="241"/>
      <c r="Y37" s="241"/>
      <c r="Z37" s="241"/>
      <c r="AA37" s="241"/>
      <c r="AB37" s="241"/>
      <c r="AC37" s="5"/>
      <c r="AD37" s="6"/>
      <c r="AE37" s="6"/>
      <c r="AF37" s="6"/>
      <c r="AG37" s="6"/>
      <c r="AH37" s="6"/>
      <c r="AI37" s="6"/>
      <c r="AJ37" s="6"/>
      <c r="AK37" s="6"/>
      <c r="AL37" s="6"/>
      <c r="AM37" s="6"/>
      <c r="AN37" s="6"/>
      <c r="AO37" s="6"/>
      <c r="AP37" s="6"/>
      <c r="AQ37" s="6"/>
      <c r="AR37" s="6"/>
      <c r="AS37" s="6"/>
    </row>
    <row r="38" spans="1:45">
      <c r="A38" s="226"/>
      <c r="B38" s="227"/>
      <c r="C38" s="311"/>
      <c r="D38" s="311"/>
      <c r="E38" s="311"/>
      <c r="F38" s="311"/>
      <c r="G38" s="311"/>
      <c r="H38" s="311"/>
      <c r="I38" s="228"/>
      <c r="J38" s="229"/>
      <c r="K38" s="229"/>
      <c r="L38" s="229"/>
      <c r="M38" s="229"/>
      <c r="N38" s="229"/>
      <c r="O38" s="229"/>
      <c r="P38" s="229"/>
      <c r="Q38" s="36"/>
      <c r="R38" s="36"/>
      <c r="S38" s="36"/>
      <c r="T38" s="39"/>
      <c r="U38" s="5"/>
      <c r="V38" s="242"/>
      <c r="W38" s="242"/>
      <c r="X38" s="242"/>
      <c r="Y38" s="242"/>
      <c r="Z38" s="242"/>
      <c r="AA38" s="242"/>
      <c r="AB38" s="242"/>
      <c r="AC38" s="5"/>
      <c r="AD38" s="6"/>
      <c r="AE38" s="6"/>
      <c r="AF38" s="6"/>
      <c r="AG38" s="6"/>
      <c r="AH38" s="6"/>
      <c r="AI38" s="6"/>
      <c r="AJ38" s="6"/>
      <c r="AK38" s="6"/>
      <c r="AL38" s="6"/>
      <c r="AM38" s="6"/>
      <c r="AN38" s="6"/>
      <c r="AO38" s="6"/>
      <c r="AP38" s="6"/>
      <c r="AQ38" s="6"/>
      <c r="AR38" s="6"/>
      <c r="AS38" s="6"/>
    </row>
    <row r="39" spans="1:45" ht="15" customHeight="1">
      <c r="A39" s="6"/>
      <c r="B39" s="5"/>
      <c r="C39" s="241" t="s">
        <v>171</v>
      </c>
      <c r="D39" s="241"/>
      <c r="E39" s="241"/>
      <c r="F39" s="241"/>
      <c r="G39" s="241"/>
      <c r="H39" s="241"/>
      <c r="I39" s="5"/>
      <c r="J39" s="36"/>
      <c r="K39" s="317" t="s">
        <v>172</v>
      </c>
      <c r="L39" s="317"/>
      <c r="M39" s="317"/>
      <c r="N39" s="317"/>
      <c r="O39" s="317"/>
      <c r="P39" s="317"/>
      <c r="Q39" s="317"/>
      <c r="R39" s="317"/>
      <c r="S39" s="317"/>
      <c r="T39" s="39"/>
      <c r="U39" s="5"/>
      <c r="V39" s="337" t="s">
        <v>318</v>
      </c>
      <c r="W39" s="338"/>
      <c r="X39" s="338"/>
      <c r="Y39" s="338"/>
      <c r="Z39" s="338"/>
      <c r="AA39" s="338"/>
      <c r="AB39" s="339"/>
      <c r="AC39" s="5"/>
      <c r="AD39" s="6"/>
      <c r="AE39" s="6"/>
      <c r="AF39" s="6"/>
      <c r="AG39" s="6"/>
      <c r="AH39" s="6"/>
      <c r="AI39" s="6"/>
      <c r="AJ39" s="6"/>
      <c r="AK39" s="6"/>
      <c r="AL39" s="6"/>
      <c r="AM39" s="6"/>
      <c r="AN39" s="6"/>
      <c r="AO39" s="6"/>
      <c r="AP39" s="6"/>
      <c r="AQ39" s="6"/>
      <c r="AR39" s="6"/>
      <c r="AS39" s="6"/>
    </row>
    <row r="40" spans="1:45">
      <c r="A40" s="6"/>
      <c r="B40" s="5"/>
      <c r="C40" s="242"/>
      <c r="D40" s="242"/>
      <c r="E40" s="242"/>
      <c r="F40" s="242"/>
      <c r="G40" s="242"/>
      <c r="H40" s="242"/>
      <c r="I40" s="5"/>
      <c r="J40" s="36"/>
      <c r="K40" s="317"/>
      <c r="L40" s="317"/>
      <c r="M40" s="317"/>
      <c r="N40" s="317"/>
      <c r="O40" s="317"/>
      <c r="P40" s="317"/>
      <c r="Q40" s="317"/>
      <c r="R40" s="317"/>
      <c r="S40" s="317"/>
      <c r="T40" s="39"/>
      <c r="U40" s="5"/>
      <c r="V40" s="340"/>
      <c r="W40" s="332"/>
      <c r="X40" s="332"/>
      <c r="Y40" s="332"/>
      <c r="Z40" s="332"/>
      <c r="AA40" s="332"/>
      <c r="AB40" s="341"/>
      <c r="AC40" s="5"/>
      <c r="AD40" s="6"/>
      <c r="AE40" s="6"/>
      <c r="AF40" s="6"/>
      <c r="AG40" s="6"/>
      <c r="AH40" s="6"/>
      <c r="AI40" s="6"/>
      <c r="AJ40" s="6"/>
      <c r="AK40" s="6"/>
      <c r="AL40" s="6"/>
      <c r="AM40" s="6"/>
      <c r="AN40" s="6"/>
      <c r="AO40" s="6"/>
      <c r="AP40" s="6"/>
      <c r="AQ40" s="6"/>
      <c r="AR40" s="6"/>
      <c r="AS40" s="6"/>
    </row>
    <row r="41" spans="1:45">
      <c r="A41" s="6"/>
      <c r="B41" s="5"/>
      <c r="C41" s="337" t="s">
        <v>313</v>
      </c>
      <c r="D41" s="338"/>
      <c r="E41" s="338"/>
      <c r="F41" s="338"/>
      <c r="G41" s="338"/>
      <c r="H41" s="339"/>
      <c r="I41" s="14"/>
      <c r="J41" s="36"/>
      <c r="K41" s="332" t="s">
        <v>315</v>
      </c>
      <c r="L41" s="332"/>
      <c r="M41" s="332"/>
      <c r="N41" s="332"/>
      <c r="O41" s="332"/>
      <c r="P41" s="332"/>
      <c r="Q41" s="332"/>
      <c r="R41" s="332"/>
      <c r="S41" s="332"/>
      <c r="T41" s="39"/>
      <c r="U41" s="5"/>
      <c r="V41" s="340"/>
      <c r="W41" s="332"/>
      <c r="X41" s="332"/>
      <c r="Y41" s="332"/>
      <c r="Z41" s="332"/>
      <c r="AA41" s="332"/>
      <c r="AB41" s="341"/>
      <c r="AC41" s="5"/>
      <c r="AD41" s="6"/>
      <c r="AE41" s="6"/>
      <c r="AF41" s="6"/>
      <c r="AG41" s="6"/>
      <c r="AH41" s="6"/>
      <c r="AI41" s="6"/>
      <c r="AJ41" s="6"/>
      <c r="AK41" s="6"/>
      <c r="AL41" s="6"/>
      <c r="AM41" s="6"/>
      <c r="AN41" s="6"/>
      <c r="AO41" s="6"/>
      <c r="AP41" s="6"/>
      <c r="AQ41" s="6"/>
      <c r="AR41" s="6"/>
      <c r="AS41" s="6"/>
    </row>
    <row r="42" spans="1:45">
      <c r="A42" s="6"/>
      <c r="B42" s="5"/>
      <c r="C42" s="340"/>
      <c r="D42" s="332"/>
      <c r="E42" s="332"/>
      <c r="F42" s="332"/>
      <c r="G42" s="332"/>
      <c r="H42" s="341"/>
      <c r="I42" s="14"/>
      <c r="J42" s="36"/>
      <c r="K42" s="332"/>
      <c r="L42" s="332"/>
      <c r="M42" s="332"/>
      <c r="N42" s="332"/>
      <c r="O42" s="332"/>
      <c r="P42" s="332"/>
      <c r="Q42" s="332"/>
      <c r="R42" s="332"/>
      <c r="S42" s="332"/>
      <c r="T42" s="39"/>
      <c r="U42" s="5"/>
      <c r="V42" s="340"/>
      <c r="W42" s="332"/>
      <c r="X42" s="332"/>
      <c r="Y42" s="332"/>
      <c r="Z42" s="332"/>
      <c r="AA42" s="332"/>
      <c r="AB42" s="341"/>
      <c r="AC42" s="5"/>
      <c r="AD42" s="6"/>
      <c r="AE42" s="6"/>
      <c r="AF42" s="6"/>
      <c r="AG42" s="6"/>
      <c r="AH42" s="6"/>
      <c r="AI42" s="6"/>
      <c r="AJ42" s="6"/>
      <c r="AK42" s="6"/>
      <c r="AL42" s="6"/>
      <c r="AM42" s="6"/>
      <c r="AN42" s="6"/>
      <c r="AO42" s="6"/>
      <c r="AP42" s="6"/>
      <c r="AQ42" s="6"/>
      <c r="AR42" s="6"/>
      <c r="AS42" s="6"/>
    </row>
    <row r="43" spans="1:45">
      <c r="A43" s="6"/>
      <c r="B43" s="5"/>
      <c r="C43" s="340"/>
      <c r="D43" s="332"/>
      <c r="E43" s="332"/>
      <c r="F43" s="332"/>
      <c r="G43" s="332"/>
      <c r="H43" s="341"/>
      <c r="I43" s="14"/>
      <c r="J43" s="36"/>
      <c r="K43" s="332"/>
      <c r="L43" s="332"/>
      <c r="M43" s="332"/>
      <c r="N43" s="332"/>
      <c r="O43" s="332"/>
      <c r="P43" s="332"/>
      <c r="Q43" s="332"/>
      <c r="R43" s="332"/>
      <c r="S43" s="332"/>
      <c r="T43" s="39"/>
      <c r="U43" s="5"/>
      <c r="V43" s="340"/>
      <c r="W43" s="332"/>
      <c r="X43" s="332"/>
      <c r="Y43" s="332"/>
      <c r="Z43" s="332"/>
      <c r="AA43" s="332"/>
      <c r="AB43" s="341"/>
      <c r="AC43" s="5"/>
      <c r="AD43" s="6"/>
      <c r="AE43" s="6"/>
      <c r="AF43" s="6"/>
      <c r="AG43" s="6"/>
      <c r="AH43" s="6"/>
      <c r="AI43" s="6"/>
      <c r="AJ43" s="6"/>
      <c r="AK43" s="6"/>
      <c r="AL43" s="6"/>
      <c r="AM43" s="6"/>
      <c r="AN43" s="6"/>
      <c r="AO43" s="6"/>
      <c r="AP43" s="6"/>
      <c r="AQ43" s="6"/>
      <c r="AR43" s="6"/>
      <c r="AS43" s="6"/>
    </row>
    <row r="44" spans="1:45">
      <c r="A44" s="6"/>
      <c r="B44" s="5"/>
      <c r="C44" s="340"/>
      <c r="D44" s="332"/>
      <c r="E44" s="332"/>
      <c r="F44" s="332"/>
      <c r="G44" s="332"/>
      <c r="H44" s="341"/>
      <c r="I44" s="14"/>
      <c r="J44" s="36"/>
      <c r="K44" s="332"/>
      <c r="L44" s="332"/>
      <c r="M44" s="332"/>
      <c r="N44" s="332"/>
      <c r="O44" s="332"/>
      <c r="P44" s="332"/>
      <c r="Q44" s="332"/>
      <c r="R44" s="332"/>
      <c r="S44" s="332"/>
      <c r="T44" s="39"/>
      <c r="U44" s="5"/>
      <c r="V44" s="340"/>
      <c r="W44" s="332"/>
      <c r="X44" s="332"/>
      <c r="Y44" s="332"/>
      <c r="Z44" s="332"/>
      <c r="AA44" s="332"/>
      <c r="AB44" s="341"/>
      <c r="AC44" s="5"/>
      <c r="AD44" s="6"/>
      <c r="AE44" s="6"/>
      <c r="AF44" s="6"/>
      <c r="AG44" s="6"/>
      <c r="AH44" s="6"/>
      <c r="AI44" s="6"/>
      <c r="AJ44" s="6"/>
      <c r="AK44" s="6"/>
      <c r="AL44" s="6"/>
      <c r="AM44" s="6"/>
      <c r="AN44" s="6"/>
      <c r="AO44" s="6"/>
      <c r="AP44" s="6"/>
      <c r="AQ44" s="6"/>
      <c r="AR44" s="6"/>
      <c r="AS44" s="6"/>
    </row>
    <row r="45" spans="1:45">
      <c r="A45" s="6"/>
      <c r="B45" s="5"/>
      <c r="C45" s="342"/>
      <c r="D45" s="343"/>
      <c r="E45" s="343"/>
      <c r="F45" s="343"/>
      <c r="G45" s="343"/>
      <c r="H45" s="344"/>
      <c r="I45" s="14"/>
      <c r="J45" s="36"/>
      <c r="K45" s="332"/>
      <c r="L45" s="332"/>
      <c r="M45" s="332"/>
      <c r="N45" s="332"/>
      <c r="O45" s="332"/>
      <c r="P45" s="332"/>
      <c r="Q45" s="332"/>
      <c r="R45" s="332"/>
      <c r="S45" s="332"/>
      <c r="T45" s="39"/>
      <c r="U45" s="5"/>
      <c r="V45" s="342"/>
      <c r="W45" s="343"/>
      <c r="X45" s="343"/>
      <c r="Y45" s="343"/>
      <c r="Z45" s="343"/>
      <c r="AA45" s="343"/>
      <c r="AB45" s="344"/>
      <c r="AC45" s="5"/>
      <c r="AD45" s="6"/>
      <c r="AE45" s="6"/>
      <c r="AF45" s="6"/>
      <c r="AG45" s="6"/>
      <c r="AH45" s="6"/>
      <c r="AI45" s="6"/>
      <c r="AJ45" s="6"/>
      <c r="AK45" s="6"/>
      <c r="AL45" s="6"/>
      <c r="AM45" s="6"/>
      <c r="AN45" s="6"/>
      <c r="AO45" s="6"/>
      <c r="AP45" s="6"/>
      <c r="AQ45" s="6"/>
      <c r="AR45" s="6"/>
      <c r="AS45" s="6"/>
    </row>
    <row r="46" spans="1:45" ht="11.15" customHeight="1" thickBot="1">
      <c r="A46" s="6"/>
      <c r="B46" s="33"/>
      <c r="C46" s="33"/>
      <c r="D46" s="33"/>
      <c r="E46" s="33"/>
      <c r="F46" s="33"/>
      <c r="G46" s="33"/>
      <c r="H46" s="33"/>
      <c r="I46" s="34"/>
      <c r="J46" s="40"/>
      <c r="K46" s="40"/>
      <c r="L46" s="40"/>
      <c r="M46" s="40"/>
      <c r="N46" s="40"/>
      <c r="O46" s="40"/>
      <c r="P46" s="40"/>
      <c r="Q46" s="40"/>
      <c r="R46" s="40"/>
      <c r="S46" s="40"/>
      <c r="T46" s="41"/>
      <c r="U46" s="33"/>
      <c r="V46" s="33"/>
      <c r="W46" s="33"/>
      <c r="X46" s="33"/>
      <c r="Y46" s="33"/>
      <c r="Z46" s="33"/>
      <c r="AA46" s="33"/>
      <c r="AB46" s="34"/>
      <c r="AC46" s="33"/>
      <c r="AD46" s="6"/>
      <c r="AE46" s="6"/>
      <c r="AF46" s="6"/>
      <c r="AG46" s="6"/>
      <c r="AH46" s="6"/>
      <c r="AI46" s="6"/>
      <c r="AJ46" s="6"/>
      <c r="AK46" s="6"/>
      <c r="AL46" s="6"/>
      <c r="AM46" s="6"/>
      <c r="AN46" s="6"/>
      <c r="AO46" s="6"/>
      <c r="AP46" s="6"/>
      <c r="AQ46" s="6"/>
      <c r="AR46" s="6"/>
      <c r="AS46" s="6"/>
    </row>
    <row r="47" spans="1:45" s="6" customFormat="1" ht="15" customHeight="1" thickTop="1">
      <c r="I47" s="122"/>
      <c r="AB47" s="122"/>
    </row>
    <row r="48" spans="1:45" s="6" customFormat="1" ht="56.15" customHeight="1">
      <c r="B48" s="123"/>
      <c r="C48" s="123"/>
      <c r="D48" s="123"/>
      <c r="E48" s="123"/>
      <c r="F48" s="123"/>
      <c r="G48" s="123"/>
      <c r="H48" s="123"/>
      <c r="I48" s="123"/>
      <c r="J48" s="123"/>
      <c r="K48" s="123"/>
      <c r="L48" s="123"/>
      <c r="M48" s="123"/>
      <c r="N48" s="123"/>
      <c r="O48" s="123"/>
      <c r="P48" s="123"/>
      <c r="Q48" s="123"/>
      <c r="R48" s="123"/>
      <c r="S48" s="123"/>
      <c r="T48" s="123"/>
      <c r="U48" s="123"/>
      <c r="V48" s="123"/>
      <c r="W48" s="123"/>
      <c r="X48" s="123"/>
      <c r="Y48" s="123"/>
      <c r="Z48" s="123"/>
      <c r="AA48" s="123"/>
      <c r="AB48" s="123"/>
      <c r="AC48" s="123"/>
    </row>
    <row r="49" spans="1:45" ht="21" customHeight="1">
      <c r="A49" s="6"/>
      <c r="B49" s="68"/>
      <c r="C49" s="68"/>
      <c r="D49" s="68"/>
      <c r="E49" s="68"/>
      <c r="F49" s="68"/>
      <c r="G49" s="68"/>
      <c r="H49" s="68"/>
      <c r="I49" s="68"/>
      <c r="J49" s="68"/>
      <c r="K49" s="68"/>
      <c r="L49" s="68"/>
      <c r="M49" s="68"/>
      <c r="N49" s="68"/>
      <c r="O49" s="68"/>
      <c r="P49" s="5"/>
      <c r="Q49" s="5"/>
      <c r="R49" s="5"/>
      <c r="S49" s="5"/>
      <c r="T49" s="5"/>
      <c r="U49" s="5"/>
      <c r="V49" s="5"/>
      <c r="W49" s="5"/>
      <c r="X49" s="5"/>
      <c r="Y49" s="5"/>
      <c r="Z49" s="5"/>
      <c r="AA49" s="5"/>
      <c r="AB49" s="5"/>
      <c r="AC49" s="5"/>
      <c r="AD49" s="17"/>
      <c r="AE49" s="6"/>
      <c r="AF49" s="6"/>
      <c r="AG49" s="6"/>
      <c r="AH49" s="6"/>
      <c r="AI49" s="6"/>
      <c r="AJ49" s="6"/>
      <c r="AK49" s="6"/>
      <c r="AL49" s="6"/>
      <c r="AM49" s="6"/>
      <c r="AN49" s="6"/>
      <c r="AO49" s="6"/>
      <c r="AP49" s="6"/>
      <c r="AQ49" s="6"/>
      <c r="AR49" s="6"/>
      <c r="AS49" s="6"/>
    </row>
    <row r="50" spans="1:45" ht="15" thickBot="1">
      <c r="A50" s="6"/>
      <c r="B50" s="68"/>
      <c r="C50" s="68"/>
      <c r="D50" s="334" t="s">
        <v>178</v>
      </c>
      <c r="E50" s="334"/>
      <c r="F50" s="334"/>
      <c r="G50" s="334"/>
      <c r="H50" s="334"/>
      <c r="I50" s="69"/>
      <c r="J50" s="69"/>
      <c r="K50" s="69"/>
      <c r="L50" s="69"/>
      <c r="M50" s="70"/>
      <c r="N50" s="70"/>
      <c r="O50" s="68"/>
      <c r="P50" s="14"/>
      <c r="Q50" s="5"/>
      <c r="R50" s="361" t="s">
        <v>159</v>
      </c>
      <c r="S50" s="361"/>
      <c r="T50" s="361"/>
      <c r="U50" s="361"/>
      <c r="V50" s="361"/>
      <c r="W50" s="361"/>
      <c r="X50" s="361"/>
      <c r="Y50" s="48"/>
      <c r="Z50" s="48"/>
      <c r="AA50" s="49"/>
      <c r="AB50" s="49"/>
      <c r="AC50" s="49"/>
      <c r="AD50" s="17"/>
      <c r="AE50" s="6"/>
      <c r="AF50" s="6"/>
      <c r="AG50" s="6"/>
      <c r="AH50" s="6"/>
      <c r="AI50" s="6"/>
      <c r="AJ50" s="6"/>
      <c r="AK50" s="6"/>
      <c r="AL50" s="6"/>
      <c r="AM50" s="6"/>
      <c r="AN50" s="6"/>
      <c r="AO50" s="6"/>
      <c r="AP50" s="6"/>
      <c r="AQ50" s="6"/>
      <c r="AR50" s="6"/>
      <c r="AS50" s="6"/>
    </row>
    <row r="51" spans="1:45" ht="25.5" customHeight="1" thickTop="1">
      <c r="A51" s="6"/>
      <c r="B51" s="68"/>
      <c r="C51" s="335" t="s">
        <v>50</v>
      </c>
      <c r="D51" s="335"/>
      <c r="E51" s="335"/>
      <c r="F51" s="335"/>
      <c r="G51" s="335"/>
      <c r="H51" s="335"/>
      <c r="I51" s="335"/>
      <c r="J51" s="335"/>
      <c r="K51" s="335"/>
      <c r="L51" s="335"/>
      <c r="M51" s="335"/>
      <c r="N51" s="335"/>
      <c r="O51" s="68"/>
      <c r="P51" s="5"/>
      <c r="Q51" s="288" t="s">
        <v>161</v>
      </c>
      <c r="R51" s="288"/>
      <c r="S51" s="288"/>
      <c r="T51" s="288"/>
      <c r="U51" s="5"/>
      <c r="V51" s="5"/>
      <c r="W51" s="5"/>
      <c r="X51" s="5"/>
      <c r="Y51" s="5"/>
      <c r="Z51" s="5"/>
      <c r="AA51" s="5"/>
      <c r="AB51" s="5"/>
      <c r="AC51" s="53"/>
      <c r="AD51" s="17"/>
      <c r="AE51" s="6"/>
      <c r="AF51" s="6"/>
      <c r="AG51" s="6"/>
      <c r="AH51" s="6"/>
      <c r="AI51" s="6"/>
      <c r="AJ51" s="6"/>
      <c r="AK51" s="6"/>
      <c r="AL51" s="6"/>
      <c r="AM51" s="6"/>
      <c r="AN51" s="6"/>
      <c r="AO51" s="6"/>
      <c r="AP51" s="6"/>
      <c r="AQ51" s="6"/>
      <c r="AR51" s="6"/>
      <c r="AS51" s="6"/>
    </row>
    <row r="52" spans="1:45">
      <c r="A52" s="6"/>
      <c r="B52" s="68"/>
      <c r="C52" s="369"/>
      <c r="D52" s="369"/>
      <c r="E52" s="369"/>
      <c r="F52" s="369"/>
      <c r="G52" s="369"/>
      <c r="H52" s="369"/>
      <c r="I52" s="369"/>
      <c r="J52" s="68"/>
      <c r="K52" s="68"/>
      <c r="L52" s="68"/>
      <c r="M52" s="68"/>
      <c r="N52" s="68"/>
      <c r="O52" s="68"/>
      <c r="P52" s="5"/>
      <c r="Q52" s="285" t="s">
        <v>282</v>
      </c>
      <c r="R52" s="285"/>
      <c r="S52" s="285"/>
      <c r="T52" s="285"/>
      <c r="U52" s="285"/>
      <c r="V52" s="285"/>
      <c r="W52" s="285"/>
      <c r="X52" s="285"/>
      <c r="Y52" s="285"/>
      <c r="Z52" s="285"/>
      <c r="AA52" s="285"/>
      <c r="AB52" s="285"/>
      <c r="AC52" s="53"/>
      <c r="AD52" s="17"/>
      <c r="AE52" s="6"/>
      <c r="AF52" s="6"/>
      <c r="AG52" s="6"/>
      <c r="AH52" s="6"/>
      <c r="AI52" s="6"/>
      <c r="AJ52" s="6"/>
      <c r="AK52" s="6"/>
      <c r="AL52" s="6"/>
      <c r="AM52" s="6"/>
      <c r="AN52" s="6"/>
      <c r="AO52" s="6"/>
      <c r="AP52" s="6"/>
      <c r="AQ52" s="6"/>
      <c r="AR52" s="6"/>
      <c r="AS52" s="6"/>
    </row>
    <row r="53" spans="1:45">
      <c r="A53" s="6"/>
      <c r="B53" s="68"/>
      <c r="C53" s="68"/>
      <c r="D53" s="68"/>
      <c r="E53" s="68"/>
      <c r="F53" s="68"/>
      <c r="G53" s="68"/>
      <c r="H53" s="68"/>
      <c r="I53" s="68"/>
      <c r="J53" s="68"/>
      <c r="K53" s="68"/>
      <c r="L53" s="68"/>
      <c r="M53" s="68"/>
      <c r="N53" s="68"/>
      <c r="O53" s="68"/>
      <c r="P53" s="5"/>
      <c r="Q53" s="364"/>
      <c r="R53" s="365"/>
      <c r="S53" s="365"/>
      <c r="T53" s="365"/>
      <c r="U53" s="366"/>
      <c r="V53" s="5"/>
      <c r="W53" s="5"/>
      <c r="X53" s="5"/>
      <c r="Y53" s="5"/>
      <c r="Z53" s="5"/>
      <c r="AA53" s="5"/>
      <c r="AB53" s="5"/>
      <c r="AC53" s="53"/>
      <c r="AD53" s="17"/>
      <c r="AE53" s="6"/>
      <c r="AF53" s="6"/>
      <c r="AG53" s="6"/>
      <c r="AH53" s="6"/>
      <c r="AI53" s="6"/>
      <c r="AJ53" s="6"/>
      <c r="AK53" s="6"/>
      <c r="AL53" s="6"/>
      <c r="AM53" s="6"/>
      <c r="AN53" s="6"/>
      <c r="AO53" s="6"/>
      <c r="AP53" s="6"/>
      <c r="AQ53" s="6"/>
      <c r="AR53" s="6"/>
      <c r="AS53" s="6"/>
    </row>
    <row r="54" spans="1:45">
      <c r="A54" s="6"/>
      <c r="B54" s="68"/>
      <c r="C54" s="335" t="s">
        <v>51</v>
      </c>
      <c r="D54" s="335"/>
      <c r="E54" s="335"/>
      <c r="F54" s="335"/>
      <c r="G54" s="335"/>
      <c r="H54" s="335"/>
      <c r="I54" s="335"/>
      <c r="J54" s="335"/>
      <c r="K54" s="335"/>
      <c r="L54" s="335"/>
      <c r="M54" s="335"/>
      <c r="N54" s="335"/>
      <c r="O54" s="68"/>
      <c r="P54" s="5"/>
      <c r="Q54" s="5"/>
      <c r="R54" s="5"/>
      <c r="S54" s="5"/>
      <c r="T54" s="5"/>
      <c r="U54" s="5"/>
      <c r="V54" s="5"/>
      <c r="W54" s="5"/>
      <c r="X54" s="5"/>
      <c r="Y54" s="5"/>
      <c r="Z54" s="5"/>
      <c r="AA54" s="5"/>
      <c r="AB54" s="5"/>
      <c r="AC54" s="53"/>
      <c r="AD54" s="17"/>
      <c r="AE54" s="6"/>
      <c r="AF54" s="6"/>
      <c r="AG54" s="6"/>
      <c r="AH54" s="6"/>
      <c r="AI54" s="6"/>
      <c r="AJ54" s="6"/>
      <c r="AK54" s="6"/>
      <c r="AL54" s="6"/>
      <c r="AM54" s="6"/>
      <c r="AN54" s="6"/>
      <c r="AO54" s="6"/>
      <c r="AP54" s="6"/>
      <c r="AQ54" s="6"/>
      <c r="AR54" s="6"/>
      <c r="AS54" s="6"/>
    </row>
    <row r="55" spans="1:45" ht="15" customHeight="1">
      <c r="A55" s="6"/>
      <c r="B55" s="68"/>
      <c r="C55" s="370" t="s">
        <v>319</v>
      </c>
      <c r="D55" s="370"/>
      <c r="E55" s="370"/>
      <c r="F55" s="370"/>
      <c r="G55" s="370"/>
      <c r="H55" s="370"/>
      <c r="I55" s="370"/>
      <c r="J55" s="370"/>
      <c r="K55" s="370"/>
      <c r="L55" s="370"/>
      <c r="M55" s="370"/>
      <c r="N55" s="370"/>
      <c r="O55" s="68"/>
      <c r="P55" s="5"/>
      <c r="Q55" s="288" t="s">
        <v>263</v>
      </c>
      <c r="R55" s="288"/>
      <c r="S55" s="288"/>
      <c r="T55" s="288"/>
      <c r="U55" s="288"/>
      <c r="V55" s="196"/>
      <c r="W55" s="196"/>
      <c r="X55" s="196"/>
      <c r="Y55" s="5"/>
      <c r="Z55" s="5"/>
      <c r="AA55" s="5"/>
      <c r="AB55" s="5"/>
      <c r="AC55" s="53"/>
      <c r="AD55" s="17"/>
      <c r="AE55" s="6"/>
      <c r="AF55" s="6"/>
      <c r="AG55" s="6"/>
      <c r="AH55" s="6"/>
      <c r="AI55" s="6"/>
      <c r="AJ55" s="6"/>
      <c r="AK55" s="6"/>
      <c r="AL55" s="6"/>
      <c r="AM55" s="6"/>
      <c r="AN55" s="6"/>
      <c r="AO55" s="6"/>
      <c r="AP55" s="6"/>
      <c r="AQ55" s="6"/>
      <c r="AR55" s="6"/>
      <c r="AS55" s="6"/>
    </row>
    <row r="56" spans="1:45" ht="15" customHeight="1">
      <c r="A56" s="6"/>
      <c r="B56" s="68"/>
      <c r="C56" s="68"/>
      <c r="D56" s="68"/>
      <c r="E56" s="68"/>
      <c r="F56" s="68"/>
      <c r="G56" s="68"/>
      <c r="H56" s="68"/>
      <c r="I56" s="68"/>
      <c r="J56" s="68"/>
      <c r="K56" s="68"/>
      <c r="L56" s="68"/>
      <c r="M56" s="68"/>
      <c r="N56" s="68"/>
      <c r="O56" s="68"/>
      <c r="P56" s="5"/>
      <c r="Q56" s="285" t="s">
        <v>105</v>
      </c>
      <c r="R56" s="285"/>
      <c r="S56" s="285"/>
      <c r="T56" s="285"/>
      <c r="U56" s="285"/>
      <c r="V56" s="285"/>
      <c r="W56" s="285"/>
      <c r="X56" s="285"/>
      <c r="Y56" s="285"/>
      <c r="Z56" s="285"/>
      <c r="AA56" s="285"/>
      <c r="AB56" s="285"/>
      <c r="AC56" s="53"/>
      <c r="AD56" s="17"/>
      <c r="AE56" s="6"/>
      <c r="AF56" s="6"/>
      <c r="AG56" s="6"/>
      <c r="AH56" s="6"/>
      <c r="AI56" s="6"/>
      <c r="AJ56" s="6"/>
      <c r="AK56" s="6"/>
      <c r="AL56" s="6"/>
      <c r="AM56" s="6"/>
      <c r="AN56" s="6"/>
      <c r="AO56" s="6"/>
      <c r="AP56" s="6"/>
      <c r="AQ56" s="6"/>
      <c r="AR56" s="6"/>
      <c r="AS56" s="6"/>
    </row>
    <row r="57" spans="1:45" ht="15" customHeight="1" thickBot="1">
      <c r="A57" s="6"/>
      <c r="B57" s="68"/>
      <c r="C57" s="335" t="s">
        <v>158</v>
      </c>
      <c r="D57" s="335"/>
      <c r="E57" s="335"/>
      <c r="F57" s="335"/>
      <c r="G57" s="335"/>
      <c r="H57" s="335"/>
      <c r="I57" s="335"/>
      <c r="J57" s="335"/>
      <c r="K57" s="335"/>
      <c r="L57" s="335"/>
      <c r="M57" s="335"/>
      <c r="N57" s="335"/>
      <c r="O57" s="68"/>
      <c r="P57" s="5"/>
      <c r="Q57" s="5"/>
      <c r="R57" s="5"/>
      <c r="S57" s="5"/>
      <c r="T57" s="5"/>
      <c r="U57" s="5"/>
      <c r="V57" s="5"/>
      <c r="W57" s="363" t="s">
        <v>155</v>
      </c>
      <c r="X57" s="363"/>
      <c r="Y57" s="363" t="s">
        <v>156</v>
      </c>
      <c r="Z57" s="363"/>
      <c r="AA57" s="363" t="s">
        <v>157</v>
      </c>
      <c r="AB57" s="363"/>
      <c r="AC57" s="53"/>
      <c r="AD57" s="17"/>
      <c r="AE57" s="6"/>
      <c r="AF57" s="6"/>
      <c r="AG57" s="6"/>
      <c r="AH57" s="6"/>
      <c r="AI57" s="6"/>
      <c r="AJ57" s="6"/>
      <c r="AK57" s="6"/>
      <c r="AL57" s="6"/>
      <c r="AM57" s="6"/>
      <c r="AN57" s="6"/>
      <c r="AO57" s="6"/>
      <c r="AP57" s="6"/>
      <c r="AQ57" s="6"/>
      <c r="AR57" s="6"/>
      <c r="AS57" s="6"/>
    </row>
    <row r="58" spans="1:45" ht="15" customHeight="1">
      <c r="A58" s="6"/>
      <c r="B58" s="68"/>
      <c r="C58" s="68"/>
      <c r="D58" s="68"/>
      <c r="E58" s="68"/>
      <c r="F58" s="68"/>
      <c r="G58" s="68"/>
      <c r="H58" s="68"/>
      <c r="I58" s="68"/>
      <c r="J58" s="68"/>
      <c r="K58" s="68"/>
      <c r="L58" s="68"/>
      <c r="M58" s="68"/>
      <c r="N58" s="68"/>
      <c r="O58" s="68"/>
      <c r="P58" s="5"/>
      <c r="Q58" s="286" t="s">
        <v>177</v>
      </c>
      <c r="R58" s="286"/>
      <c r="S58" s="286"/>
      <c r="T58" s="286"/>
      <c r="U58" s="286"/>
      <c r="V58" s="286"/>
      <c r="W58" s="336"/>
      <c r="X58" s="304"/>
      <c r="Y58" s="304"/>
      <c r="Z58" s="304"/>
      <c r="AA58" s="304"/>
      <c r="AB58" s="356"/>
      <c r="AC58" s="53"/>
      <c r="AD58" s="17"/>
      <c r="AE58" s="358"/>
      <c r="AF58" s="358"/>
      <c r="AG58" s="6"/>
      <c r="AH58" s="6"/>
      <c r="AI58" s="6"/>
      <c r="AJ58" s="6"/>
      <c r="AK58" s="6"/>
      <c r="AL58" s="6"/>
      <c r="AM58" s="6"/>
      <c r="AN58" s="6"/>
      <c r="AO58" s="6"/>
      <c r="AP58" s="6"/>
      <c r="AQ58" s="6"/>
      <c r="AR58" s="6"/>
      <c r="AS58" s="6"/>
    </row>
    <row r="59" spans="1:45">
      <c r="A59" s="6"/>
      <c r="B59" s="68"/>
      <c r="C59" s="68"/>
      <c r="D59" s="68"/>
      <c r="E59" s="68"/>
      <c r="F59" s="68"/>
      <c r="G59" s="68"/>
      <c r="H59" s="68"/>
      <c r="I59" s="68"/>
      <c r="J59" s="68"/>
      <c r="K59" s="68"/>
      <c r="L59" s="68"/>
      <c r="M59" s="68"/>
      <c r="N59" s="68"/>
      <c r="O59" s="68"/>
      <c r="P59" s="5"/>
      <c r="Q59" s="286" t="s">
        <v>176</v>
      </c>
      <c r="R59" s="286"/>
      <c r="S59" s="286"/>
      <c r="T59" s="286"/>
      <c r="U59" s="286"/>
      <c r="V59" s="286"/>
      <c r="W59" s="302"/>
      <c r="X59" s="303"/>
      <c r="Y59" s="303"/>
      <c r="Z59" s="303"/>
      <c r="AA59" s="303"/>
      <c r="AB59" s="357"/>
      <c r="AC59" s="53"/>
      <c r="AD59" s="17"/>
      <c r="AE59" s="6"/>
      <c r="AF59" s="6"/>
      <c r="AG59" s="6"/>
      <c r="AH59" s="6"/>
      <c r="AI59" s="6"/>
      <c r="AJ59" s="6"/>
      <c r="AK59" s="6"/>
      <c r="AL59" s="6"/>
      <c r="AM59" s="6"/>
      <c r="AN59" s="6"/>
      <c r="AO59" s="6"/>
      <c r="AP59" s="6"/>
      <c r="AQ59" s="6"/>
      <c r="AR59" s="6"/>
      <c r="AS59" s="6"/>
    </row>
    <row r="60" spans="1:45" ht="15" customHeight="1">
      <c r="A60" s="6"/>
      <c r="B60" s="68"/>
      <c r="C60" s="335" t="s">
        <v>52</v>
      </c>
      <c r="D60" s="335"/>
      <c r="E60" s="335"/>
      <c r="F60" s="335"/>
      <c r="G60" s="335"/>
      <c r="H60" s="335"/>
      <c r="I60" s="335"/>
      <c r="J60" s="335"/>
      <c r="K60" s="335"/>
      <c r="L60" s="335"/>
      <c r="M60" s="335"/>
      <c r="N60" s="335"/>
      <c r="O60" s="68"/>
      <c r="P60" s="5"/>
      <c r="Q60" s="286" t="s">
        <v>53</v>
      </c>
      <c r="R60" s="286"/>
      <c r="S60" s="286"/>
      <c r="T60" s="286"/>
      <c r="U60" s="286"/>
      <c r="V60" s="286"/>
      <c r="W60" s="302"/>
      <c r="X60" s="303"/>
      <c r="Y60" s="303"/>
      <c r="Z60" s="303"/>
      <c r="AA60" s="303"/>
      <c r="AB60" s="357"/>
      <c r="AC60" s="53"/>
      <c r="AD60" s="17"/>
      <c r="AE60" s="6"/>
      <c r="AF60" s="6"/>
      <c r="AG60" s="6"/>
      <c r="AH60" s="6"/>
      <c r="AI60" s="6"/>
      <c r="AJ60" s="6"/>
      <c r="AK60" s="6"/>
      <c r="AL60" s="6"/>
      <c r="AM60" s="6"/>
      <c r="AN60" s="6"/>
      <c r="AO60" s="6"/>
      <c r="AP60" s="6"/>
      <c r="AQ60" s="6"/>
      <c r="AR60" s="6"/>
      <c r="AS60" s="6"/>
    </row>
    <row r="61" spans="1:45">
      <c r="A61" s="6"/>
      <c r="B61" s="68"/>
      <c r="C61" s="265" t="s">
        <v>320</v>
      </c>
      <c r="D61" s="265"/>
      <c r="E61" s="265"/>
      <c r="F61" s="265"/>
      <c r="G61" s="265"/>
      <c r="H61" s="265"/>
      <c r="I61" s="265"/>
      <c r="J61" s="265"/>
      <c r="K61" s="265"/>
      <c r="L61" s="265"/>
      <c r="M61" s="265"/>
      <c r="N61" s="265"/>
      <c r="O61" s="68"/>
      <c r="P61" s="5"/>
      <c r="Q61" s="286" t="s">
        <v>54</v>
      </c>
      <c r="R61" s="286"/>
      <c r="S61" s="286"/>
      <c r="T61" s="286"/>
      <c r="U61" s="286"/>
      <c r="V61" s="286"/>
      <c r="W61" s="302"/>
      <c r="X61" s="303"/>
      <c r="Y61" s="303"/>
      <c r="Z61" s="303"/>
      <c r="AA61" s="303"/>
      <c r="AB61" s="357"/>
      <c r="AC61" s="53"/>
      <c r="AD61" s="17"/>
      <c r="AE61" s="6"/>
      <c r="AF61" s="6"/>
      <c r="AG61" s="6"/>
      <c r="AH61" s="6"/>
      <c r="AI61" s="6"/>
      <c r="AJ61" s="6"/>
      <c r="AK61" s="6"/>
      <c r="AL61" s="6"/>
      <c r="AM61" s="6"/>
      <c r="AN61" s="6"/>
      <c r="AO61" s="6"/>
      <c r="AP61" s="6"/>
      <c r="AQ61" s="6"/>
      <c r="AR61" s="6"/>
      <c r="AS61" s="6"/>
    </row>
    <row r="62" spans="1:45">
      <c r="A62" s="6"/>
      <c r="B62" s="68"/>
      <c r="C62" s="265"/>
      <c r="D62" s="265"/>
      <c r="E62" s="265"/>
      <c r="F62" s="265"/>
      <c r="G62" s="265"/>
      <c r="H62" s="265"/>
      <c r="I62" s="265"/>
      <c r="J62" s="265"/>
      <c r="K62" s="265"/>
      <c r="L62" s="265"/>
      <c r="M62" s="265"/>
      <c r="N62" s="265"/>
      <c r="O62" s="68"/>
      <c r="P62" s="5"/>
      <c r="Q62" s="286" t="s">
        <v>55</v>
      </c>
      <c r="R62" s="286"/>
      <c r="S62" s="286"/>
      <c r="T62" s="286"/>
      <c r="U62" s="286"/>
      <c r="V62" s="286"/>
      <c r="W62" s="302"/>
      <c r="X62" s="303"/>
      <c r="Y62" s="303"/>
      <c r="Z62" s="303"/>
      <c r="AA62" s="303"/>
      <c r="AB62" s="357"/>
      <c r="AC62" s="53"/>
      <c r="AD62" s="17"/>
      <c r="AE62" s="6"/>
      <c r="AF62" s="6"/>
      <c r="AG62" s="6"/>
      <c r="AH62" s="6"/>
      <c r="AI62" s="6"/>
      <c r="AJ62" s="6"/>
      <c r="AK62" s="6"/>
      <c r="AL62" s="6"/>
      <c r="AM62" s="6"/>
      <c r="AN62" s="6"/>
      <c r="AO62" s="6"/>
      <c r="AP62" s="6"/>
      <c r="AQ62" s="6"/>
      <c r="AR62" s="6"/>
      <c r="AS62" s="6"/>
    </row>
    <row r="63" spans="1:45">
      <c r="A63" s="6"/>
      <c r="B63" s="68"/>
      <c r="C63" s="265"/>
      <c r="D63" s="265"/>
      <c r="E63" s="265"/>
      <c r="F63" s="265"/>
      <c r="G63" s="265"/>
      <c r="H63" s="265"/>
      <c r="I63" s="265"/>
      <c r="J63" s="265"/>
      <c r="K63" s="265"/>
      <c r="L63" s="265"/>
      <c r="M63" s="265"/>
      <c r="N63" s="265"/>
      <c r="O63" s="68"/>
      <c r="P63" s="5"/>
      <c r="Q63" s="285" t="s">
        <v>243</v>
      </c>
      <c r="R63" s="285"/>
      <c r="S63" s="285"/>
      <c r="T63" s="285"/>
      <c r="U63" s="285"/>
      <c r="V63" s="285"/>
      <c r="W63" s="354">
        <f>SUM(W58:X62)</f>
        <v>0</v>
      </c>
      <c r="X63" s="355"/>
      <c r="Y63" s="355">
        <f>SUM(Y58:Z62)</f>
        <v>0</v>
      </c>
      <c r="Z63" s="355"/>
      <c r="AA63" s="355">
        <f>SUM(AA58:AB62)</f>
        <v>0</v>
      </c>
      <c r="AB63" s="362"/>
      <c r="AC63" s="53"/>
      <c r="AD63" s="17"/>
      <c r="AE63" s="6"/>
      <c r="AF63" s="6"/>
      <c r="AG63" s="6"/>
      <c r="AH63" s="6"/>
      <c r="AI63" s="6"/>
      <c r="AJ63" s="6"/>
      <c r="AK63" s="6"/>
      <c r="AL63" s="6"/>
      <c r="AM63" s="6"/>
      <c r="AN63" s="6"/>
      <c r="AO63" s="6"/>
      <c r="AP63" s="6"/>
      <c r="AQ63" s="6"/>
      <c r="AR63" s="6"/>
      <c r="AS63" s="6"/>
    </row>
    <row r="64" spans="1:45">
      <c r="A64" s="6"/>
      <c r="B64" s="68"/>
      <c r="C64" s="265"/>
      <c r="D64" s="265"/>
      <c r="E64" s="265"/>
      <c r="F64" s="265"/>
      <c r="G64" s="265"/>
      <c r="H64" s="265"/>
      <c r="I64" s="265"/>
      <c r="J64" s="265"/>
      <c r="K64" s="265"/>
      <c r="L64" s="265"/>
      <c r="M64" s="265"/>
      <c r="N64" s="265"/>
      <c r="O64" s="68"/>
      <c r="P64" s="5"/>
      <c r="Q64" s="51"/>
      <c r="R64" s="5"/>
      <c r="S64" s="5"/>
      <c r="T64" s="5"/>
      <c r="U64" s="5"/>
      <c r="V64" s="5"/>
      <c r="W64" s="5"/>
      <c r="X64" s="5"/>
      <c r="Y64" s="5"/>
      <c r="Z64" s="5"/>
      <c r="AA64" s="5"/>
      <c r="AB64" s="5"/>
      <c r="AC64" s="53"/>
      <c r="AD64" s="17"/>
      <c r="AE64" s="6"/>
      <c r="AF64" s="6"/>
      <c r="AG64" s="6"/>
      <c r="AH64" s="6"/>
      <c r="AI64" s="6"/>
      <c r="AJ64" s="6"/>
      <c r="AK64" s="6"/>
      <c r="AL64" s="6"/>
      <c r="AM64" s="6"/>
      <c r="AN64" s="6"/>
      <c r="AO64" s="6"/>
      <c r="AP64" s="6"/>
      <c r="AQ64" s="6"/>
      <c r="AR64" s="6"/>
      <c r="AS64" s="6"/>
    </row>
    <row r="65" spans="1:45">
      <c r="A65" s="6"/>
      <c r="B65" s="68"/>
      <c r="C65" s="265"/>
      <c r="D65" s="265"/>
      <c r="E65" s="265"/>
      <c r="F65" s="265"/>
      <c r="G65" s="265"/>
      <c r="H65" s="265"/>
      <c r="I65" s="265"/>
      <c r="J65" s="265"/>
      <c r="K65" s="265"/>
      <c r="L65" s="265"/>
      <c r="M65" s="265"/>
      <c r="N65" s="265"/>
      <c r="O65" s="68"/>
      <c r="P65" s="5"/>
      <c r="Q65" s="241" t="s">
        <v>247</v>
      </c>
      <c r="R65" s="241"/>
      <c r="S65" s="241"/>
      <c r="T65" s="241"/>
      <c r="U65" s="241"/>
      <c r="V65" s="241"/>
      <c r="W65" s="241"/>
      <c r="X65" s="241"/>
      <c r="Y65" s="241"/>
      <c r="Z65" s="241"/>
      <c r="AA65" s="241"/>
      <c r="AB65" s="241"/>
      <c r="AC65" s="53"/>
      <c r="AD65" s="17"/>
      <c r="AE65" s="6"/>
      <c r="AF65" s="6"/>
      <c r="AG65" s="6"/>
      <c r="AH65" s="6"/>
      <c r="AI65" s="6"/>
      <c r="AJ65" s="6"/>
      <c r="AK65" s="6"/>
      <c r="AL65" s="6"/>
      <c r="AM65" s="6"/>
      <c r="AN65" s="6"/>
      <c r="AO65" s="6"/>
      <c r="AP65" s="6"/>
      <c r="AQ65" s="6"/>
      <c r="AR65" s="6"/>
      <c r="AS65" s="6"/>
    </row>
    <row r="66" spans="1:45">
      <c r="A66" s="6"/>
      <c r="B66" s="68"/>
      <c r="C66" s="265"/>
      <c r="D66" s="265"/>
      <c r="E66" s="265"/>
      <c r="F66" s="265"/>
      <c r="G66" s="265"/>
      <c r="H66" s="265"/>
      <c r="I66" s="265"/>
      <c r="J66" s="265"/>
      <c r="K66" s="265"/>
      <c r="L66" s="265"/>
      <c r="M66" s="265"/>
      <c r="N66" s="265"/>
      <c r="O66" s="68"/>
      <c r="P66" s="5"/>
      <c r="Q66" s="242"/>
      <c r="R66" s="242"/>
      <c r="S66" s="242"/>
      <c r="T66" s="242"/>
      <c r="U66" s="242"/>
      <c r="V66" s="242"/>
      <c r="W66" s="242"/>
      <c r="X66" s="242"/>
      <c r="Y66" s="242"/>
      <c r="Z66" s="242"/>
      <c r="AA66" s="242"/>
      <c r="AB66" s="242"/>
      <c r="AC66" s="53"/>
      <c r="AD66" s="17"/>
      <c r="AE66" s="6"/>
      <c r="AF66" s="6"/>
      <c r="AG66" s="6"/>
      <c r="AH66" s="6"/>
      <c r="AI66" s="6"/>
      <c r="AJ66" s="6"/>
      <c r="AK66" s="6"/>
      <c r="AL66" s="6"/>
      <c r="AM66" s="6"/>
      <c r="AN66" s="6"/>
      <c r="AO66" s="6"/>
      <c r="AP66" s="6"/>
      <c r="AQ66" s="6"/>
      <c r="AR66" s="6"/>
      <c r="AS66" s="6"/>
    </row>
    <row r="67" spans="1:45">
      <c r="A67" s="6"/>
      <c r="B67" s="68"/>
      <c r="C67" s="68"/>
      <c r="D67" s="68"/>
      <c r="E67" s="68"/>
      <c r="F67" s="68"/>
      <c r="G67" s="68"/>
      <c r="H67" s="68"/>
      <c r="I67" s="68"/>
      <c r="J67" s="68"/>
      <c r="K67" s="68"/>
      <c r="L67" s="68"/>
      <c r="M67" s="68"/>
      <c r="N67" s="68"/>
      <c r="O67" s="68"/>
      <c r="P67" s="5"/>
      <c r="Q67" s="351" t="s">
        <v>331</v>
      </c>
      <c r="R67" s="352"/>
      <c r="S67" s="352"/>
      <c r="T67" s="352"/>
      <c r="U67" s="352"/>
      <c r="V67" s="352"/>
      <c r="W67" s="352"/>
      <c r="X67" s="352"/>
      <c r="Y67" s="352"/>
      <c r="Z67" s="352"/>
      <c r="AA67" s="352"/>
      <c r="AB67" s="353"/>
      <c r="AC67" s="53"/>
      <c r="AD67" s="17"/>
      <c r="AE67" s="6"/>
      <c r="AF67" s="6"/>
      <c r="AG67" s="6"/>
      <c r="AH67" s="6"/>
      <c r="AI67" s="6"/>
      <c r="AJ67" s="6"/>
      <c r="AK67" s="6"/>
      <c r="AL67" s="6"/>
      <c r="AM67" s="6"/>
      <c r="AN67" s="6"/>
      <c r="AO67" s="6"/>
      <c r="AP67" s="6"/>
      <c r="AQ67" s="6"/>
      <c r="AR67" s="6"/>
      <c r="AS67" s="6"/>
    </row>
    <row r="68" spans="1:45">
      <c r="A68" s="6"/>
      <c r="B68" s="68"/>
      <c r="C68" s="371" t="s">
        <v>169</v>
      </c>
      <c r="D68" s="371"/>
      <c r="E68" s="371"/>
      <c r="F68" s="371"/>
      <c r="G68" s="371"/>
      <c r="H68" s="371"/>
      <c r="I68" s="371"/>
      <c r="J68" s="371"/>
      <c r="K68" s="371"/>
      <c r="L68" s="371"/>
      <c r="M68" s="371"/>
      <c r="N68" s="371"/>
      <c r="O68" s="68"/>
      <c r="P68" s="5"/>
      <c r="Q68" s="5"/>
      <c r="R68" s="5"/>
      <c r="S68" s="5"/>
      <c r="T68" s="5"/>
      <c r="U68" s="5"/>
      <c r="V68" s="5"/>
      <c r="W68" s="5"/>
      <c r="X68" s="5"/>
      <c r="Y68" s="5"/>
      <c r="Z68" s="5"/>
      <c r="AA68" s="5"/>
      <c r="AB68" s="5"/>
      <c r="AC68" s="53"/>
      <c r="AD68" s="17"/>
      <c r="AE68" s="6"/>
      <c r="AF68" s="6"/>
      <c r="AG68" s="6"/>
      <c r="AH68" s="6"/>
      <c r="AI68" s="6"/>
      <c r="AJ68" s="6"/>
      <c r="AK68" s="6"/>
      <c r="AL68" s="6"/>
      <c r="AM68" s="6"/>
      <c r="AN68" s="6"/>
      <c r="AO68" s="6"/>
      <c r="AP68" s="6"/>
      <c r="AQ68" s="6"/>
      <c r="AR68" s="6"/>
      <c r="AS68" s="6"/>
    </row>
    <row r="69" spans="1:45" ht="15" customHeight="1">
      <c r="A69" s="6"/>
      <c r="B69" s="68"/>
      <c r="C69" s="257">
        <v>2</v>
      </c>
      <c r="D69" s="257"/>
      <c r="E69" s="257"/>
      <c r="F69" s="257"/>
      <c r="G69" s="257"/>
      <c r="H69" s="257"/>
      <c r="I69" s="257"/>
      <c r="J69" s="257"/>
      <c r="K69" s="257"/>
      <c r="L69" s="257"/>
      <c r="M69" s="257"/>
      <c r="N69" s="257"/>
      <c r="O69" s="68"/>
      <c r="P69" s="5"/>
      <c r="Q69" s="288" t="s">
        <v>264</v>
      </c>
      <c r="R69" s="288"/>
      <c r="S69" s="288"/>
      <c r="T69" s="196"/>
      <c r="U69" s="196"/>
      <c r="V69" s="5"/>
      <c r="W69" s="5"/>
      <c r="X69" s="5"/>
      <c r="Y69" s="5"/>
      <c r="Z69" s="5"/>
      <c r="AA69" s="5"/>
      <c r="AB69" s="5"/>
      <c r="AC69" s="53"/>
      <c r="AD69" s="17"/>
      <c r="AE69" s="6"/>
      <c r="AF69" s="6"/>
      <c r="AG69" s="6"/>
      <c r="AH69" s="6"/>
      <c r="AI69" s="6"/>
      <c r="AJ69" s="6"/>
      <c r="AK69" s="6"/>
      <c r="AL69" s="6"/>
      <c r="AM69" s="6"/>
      <c r="AN69" s="6"/>
      <c r="AO69" s="6"/>
      <c r="AP69" s="6"/>
      <c r="AQ69" s="6"/>
      <c r="AR69" s="6"/>
      <c r="AS69" s="6"/>
    </row>
    <row r="70" spans="1:45" ht="15" customHeight="1">
      <c r="A70" s="6"/>
      <c r="B70" s="68"/>
      <c r="C70" s="112" t="s">
        <v>31</v>
      </c>
      <c r="D70" s="112"/>
      <c r="E70" s="112"/>
      <c r="F70" s="112"/>
      <c r="G70" s="112"/>
      <c r="H70" s="112"/>
      <c r="I70" s="112"/>
      <c r="J70" s="112"/>
      <c r="K70" s="372" t="s">
        <v>245</v>
      </c>
      <c r="L70" s="372"/>
      <c r="M70" s="372"/>
      <c r="N70" s="372"/>
      <c r="O70" s="68"/>
      <c r="P70" s="5"/>
      <c r="Q70" s="285" t="s">
        <v>262</v>
      </c>
      <c r="R70" s="285"/>
      <c r="S70" s="285"/>
      <c r="T70" s="285"/>
      <c r="U70" s="285"/>
      <c r="V70" s="285"/>
      <c r="W70" s="285"/>
      <c r="X70" s="285"/>
      <c r="Y70" s="285"/>
      <c r="Z70" s="285"/>
      <c r="AA70" s="285"/>
      <c r="AB70" s="285"/>
      <c r="AC70" s="308"/>
      <c r="AD70" s="17"/>
      <c r="AE70" s="6"/>
      <c r="AF70" s="6"/>
      <c r="AG70" s="6"/>
      <c r="AH70" s="6"/>
      <c r="AI70" s="6"/>
      <c r="AJ70" s="6"/>
      <c r="AK70" s="6"/>
      <c r="AL70" s="6"/>
      <c r="AM70" s="6"/>
      <c r="AN70" s="6"/>
      <c r="AO70" s="6"/>
      <c r="AP70" s="6"/>
      <c r="AQ70" s="6"/>
      <c r="AR70" s="6"/>
      <c r="AS70" s="6"/>
    </row>
    <row r="71" spans="1:45" ht="15.9" customHeight="1" thickBot="1">
      <c r="A71" s="6"/>
      <c r="B71" s="68"/>
      <c r="C71" s="367" t="s">
        <v>174</v>
      </c>
      <c r="D71" s="367"/>
      <c r="E71" s="367"/>
      <c r="F71" s="367"/>
      <c r="G71" s="367"/>
      <c r="H71" s="367"/>
      <c r="I71" s="367"/>
      <c r="J71" s="367"/>
      <c r="K71" s="367"/>
      <c r="L71" s="367"/>
      <c r="M71" s="367"/>
      <c r="N71" s="367"/>
      <c r="O71" s="68"/>
      <c r="P71" s="5"/>
      <c r="Q71" s="285"/>
      <c r="R71" s="285"/>
      <c r="S71" s="285"/>
      <c r="T71" s="285"/>
      <c r="U71" s="285"/>
      <c r="V71" s="5"/>
      <c r="W71" s="363" t="s">
        <v>155</v>
      </c>
      <c r="X71" s="363"/>
      <c r="Y71" s="363" t="s">
        <v>156</v>
      </c>
      <c r="Z71" s="363"/>
      <c r="AA71" s="363" t="s">
        <v>157</v>
      </c>
      <c r="AB71" s="363"/>
      <c r="AC71" s="53"/>
      <c r="AD71" s="17"/>
      <c r="AE71" s="6"/>
      <c r="AF71" s="6"/>
      <c r="AG71" s="6"/>
      <c r="AH71" s="6"/>
      <c r="AI71" s="6"/>
      <c r="AJ71" s="6"/>
      <c r="AK71" s="6"/>
      <c r="AL71" s="6"/>
      <c r="AM71" s="6"/>
      <c r="AN71" s="6"/>
      <c r="AO71" s="6"/>
      <c r="AP71" s="6"/>
      <c r="AQ71" s="6"/>
      <c r="AR71" s="6"/>
      <c r="AS71" s="6"/>
    </row>
    <row r="72" spans="1:45" ht="15" customHeight="1">
      <c r="A72" s="6"/>
      <c r="B72" s="68"/>
      <c r="C72" s="367"/>
      <c r="D72" s="367"/>
      <c r="E72" s="367"/>
      <c r="F72" s="367"/>
      <c r="G72" s="367"/>
      <c r="H72" s="367"/>
      <c r="I72" s="367"/>
      <c r="J72" s="367"/>
      <c r="K72" s="367"/>
      <c r="L72" s="367"/>
      <c r="M72" s="367"/>
      <c r="N72" s="367"/>
      <c r="O72" s="68"/>
      <c r="P72" s="5"/>
      <c r="Q72" s="286" t="s">
        <v>296</v>
      </c>
      <c r="R72" s="286"/>
      <c r="S72" s="286"/>
      <c r="T72" s="286"/>
      <c r="U72" s="286"/>
      <c r="V72" s="286"/>
      <c r="W72" s="336"/>
      <c r="X72" s="304"/>
      <c r="Y72" s="304"/>
      <c r="Z72" s="304"/>
      <c r="AA72" s="304"/>
      <c r="AB72" s="356"/>
      <c r="AC72" s="53"/>
      <c r="AD72" s="17"/>
      <c r="AE72" s="6"/>
      <c r="AF72" s="6"/>
      <c r="AG72" s="6"/>
      <c r="AH72" s="6"/>
      <c r="AI72" s="6"/>
      <c r="AJ72" s="6"/>
      <c r="AK72" s="6"/>
      <c r="AL72" s="6"/>
      <c r="AM72" s="6"/>
      <c r="AN72" s="6"/>
      <c r="AO72" s="6"/>
      <c r="AP72" s="6"/>
      <c r="AQ72" s="6"/>
      <c r="AR72" s="6"/>
      <c r="AS72" s="6"/>
    </row>
    <row r="73" spans="1:45">
      <c r="A73" s="6"/>
      <c r="B73" s="68"/>
      <c r="C73" s="71"/>
      <c r="D73" s="71"/>
      <c r="E73" s="71"/>
      <c r="F73" s="71"/>
      <c r="G73" s="71"/>
      <c r="H73" s="96" t="s">
        <v>62</v>
      </c>
      <c r="I73" s="96"/>
      <c r="J73" s="96"/>
      <c r="K73" s="96"/>
      <c r="L73" s="378" t="s">
        <v>63</v>
      </c>
      <c r="M73" s="378"/>
      <c r="N73" s="378"/>
      <c r="O73" s="68"/>
      <c r="P73" s="5"/>
      <c r="Q73" s="286" t="s">
        <v>56</v>
      </c>
      <c r="R73" s="286"/>
      <c r="S73" s="286"/>
      <c r="T73" s="286"/>
      <c r="U73" s="286"/>
      <c r="V73" s="286"/>
      <c r="W73" s="302"/>
      <c r="X73" s="303"/>
      <c r="Y73" s="303"/>
      <c r="Z73" s="303"/>
      <c r="AA73" s="303"/>
      <c r="AB73" s="357"/>
      <c r="AC73" s="53"/>
      <c r="AD73" s="17"/>
      <c r="AE73" s="6"/>
      <c r="AF73" s="6"/>
      <c r="AG73" s="6"/>
      <c r="AH73" s="6"/>
      <c r="AI73" s="6"/>
      <c r="AJ73" s="6"/>
      <c r="AK73" s="6"/>
      <c r="AL73" s="6"/>
      <c r="AM73" s="6"/>
      <c r="AN73" s="6"/>
      <c r="AO73" s="6"/>
      <c r="AP73" s="6"/>
      <c r="AQ73" s="6"/>
      <c r="AR73" s="6"/>
      <c r="AS73" s="6"/>
    </row>
    <row r="74" spans="1:45" ht="15" customHeight="1">
      <c r="A74" s="6"/>
      <c r="B74" s="68"/>
      <c r="C74" s="368" t="s">
        <v>307</v>
      </c>
      <c r="D74" s="289"/>
      <c r="E74" s="289"/>
      <c r="F74" s="289"/>
      <c r="G74" s="289"/>
      <c r="H74" s="257">
        <v>4</v>
      </c>
      <c r="I74" s="257"/>
      <c r="J74" s="257"/>
      <c r="K74" s="257"/>
      <c r="L74" s="257"/>
      <c r="M74" s="257"/>
      <c r="N74" s="257"/>
      <c r="O74" s="68"/>
      <c r="P74" s="5"/>
      <c r="Q74" s="286" t="s">
        <v>57</v>
      </c>
      <c r="R74" s="286"/>
      <c r="S74" s="286"/>
      <c r="T74" s="286"/>
      <c r="U74" s="286"/>
      <c r="V74" s="286"/>
      <c r="W74" s="302"/>
      <c r="X74" s="303"/>
      <c r="Y74" s="303"/>
      <c r="Z74" s="303"/>
      <c r="AA74" s="303"/>
      <c r="AB74" s="357"/>
      <c r="AC74" s="53"/>
      <c r="AD74" s="17"/>
      <c r="AE74" s="6"/>
      <c r="AF74" s="6"/>
      <c r="AG74" s="6"/>
      <c r="AH74" s="6"/>
      <c r="AI74" s="6"/>
      <c r="AJ74" s="6"/>
      <c r="AK74" s="6"/>
      <c r="AL74" s="6"/>
      <c r="AM74" s="6"/>
      <c r="AN74" s="6"/>
      <c r="AO74" s="6"/>
      <c r="AP74" s="6"/>
      <c r="AQ74" s="6"/>
      <c r="AR74" s="6"/>
      <c r="AS74" s="6"/>
    </row>
    <row r="75" spans="1:45" ht="15" customHeight="1">
      <c r="A75" s="6"/>
      <c r="B75" s="68"/>
      <c r="C75" s="289" t="s">
        <v>64</v>
      </c>
      <c r="D75" s="289"/>
      <c r="E75" s="289"/>
      <c r="F75" s="289"/>
      <c r="G75" s="289"/>
      <c r="H75" s="257">
        <v>5</v>
      </c>
      <c r="I75" s="257"/>
      <c r="J75" s="257"/>
      <c r="K75" s="257"/>
      <c r="L75" s="257"/>
      <c r="M75" s="257"/>
      <c r="N75" s="257"/>
      <c r="O75" s="68"/>
      <c r="P75" s="5"/>
      <c r="Q75" s="286" t="s">
        <v>2</v>
      </c>
      <c r="R75" s="286"/>
      <c r="S75" s="286"/>
      <c r="T75" s="286"/>
      <c r="U75" s="286"/>
      <c r="V75" s="286"/>
      <c r="W75" s="302"/>
      <c r="X75" s="303"/>
      <c r="Y75" s="303"/>
      <c r="Z75" s="303"/>
      <c r="AA75" s="303"/>
      <c r="AB75" s="357"/>
      <c r="AC75" s="53"/>
      <c r="AD75" s="17"/>
      <c r="AE75" s="6"/>
      <c r="AF75" s="6"/>
      <c r="AG75" s="6"/>
      <c r="AH75" s="6"/>
      <c r="AI75" s="6"/>
      <c r="AJ75" s="6"/>
      <c r="AK75" s="6"/>
      <c r="AL75" s="6"/>
      <c r="AM75" s="6"/>
      <c r="AN75" s="6"/>
      <c r="AO75" s="6"/>
      <c r="AP75" s="6"/>
      <c r="AQ75" s="6"/>
      <c r="AR75" s="6"/>
      <c r="AS75" s="6"/>
    </row>
    <row r="76" spans="1:45" ht="15" customHeight="1">
      <c r="A76" s="6"/>
      <c r="B76" s="68"/>
      <c r="C76" s="289" t="s">
        <v>321</v>
      </c>
      <c r="D76" s="289"/>
      <c r="E76" s="289"/>
      <c r="F76" s="289"/>
      <c r="G76" s="289"/>
      <c r="H76" s="257">
        <v>4</v>
      </c>
      <c r="I76" s="257"/>
      <c r="J76" s="257"/>
      <c r="K76" s="257"/>
      <c r="L76" s="257"/>
      <c r="M76" s="257"/>
      <c r="N76" s="257"/>
      <c r="O76" s="68"/>
      <c r="P76" s="5"/>
      <c r="Q76" s="286" t="s">
        <v>58</v>
      </c>
      <c r="R76" s="286"/>
      <c r="S76" s="286"/>
      <c r="T76" s="286"/>
      <c r="U76" s="286"/>
      <c r="V76" s="286"/>
      <c r="W76" s="302"/>
      <c r="X76" s="303"/>
      <c r="Y76" s="303"/>
      <c r="Z76" s="303"/>
      <c r="AA76" s="303"/>
      <c r="AB76" s="357"/>
      <c r="AC76" s="53"/>
      <c r="AD76" s="17"/>
      <c r="AE76" s="6"/>
      <c r="AF76" s="6"/>
      <c r="AG76" s="6"/>
      <c r="AH76" s="6"/>
      <c r="AI76" s="6"/>
      <c r="AJ76" s="6"/>
      <c r="AK76" s="6"/>
      <c r="AL76" s="6"/>
      <c r="AM76" s="6"/>
      <c r="AN76" s="6"/>
      <c r="AO76" s="6"/>
      <c r="AP76" s="6"/>
      <c r="AQ76" s="6"/>
      <c r="AR76" s="6"/>
      <c r="AS76" s="6"/>
    </row>
    <row r="77" spans="1:45" ht="15" customHeight="1" thickBot="1">
      <c r="A77" s="6"/>
      <c r="B77" s="68"/>
      <c r="C77" s="72"/>
      <c r="D77" s="68"/>
      <c r="E77" s="73"/>
      <c r="F77" s="73"/>
      <c r="G77" s="73"/>
      <c r="H77" s="298" t="s">
        <v>168</v>
      </c>
      <c r="I77" s="298"/>
      <c r="J77" s="298"/>
      <c r="K77" s="298"/>
      <c r="L77" s="298"/>
      <c r="M77" s="298"/>
      <c r="N77" s="298"/>
      <c r="O77" s="68"/>
      <c r="P77" s="5"/>
      <c r="Q77" s="285" t="s">
        <v>244</v>
      </c>
      <c r="R77" s="285"/>
      <c r="S77" s="285"/>
      <c r="T77" s="285"/>
      <c r="U77" s="285"/>
      <c r="V77" s="285"/>
      <c r="W77" s="354">
        <f>SUM(W72:X76)</f>
        <v>0</v>
      </c>
      <c r="X77" s="355"/>
      <c r="Y77" s="355">
        <f>SUM(Y72:Z76)</f>
        <v>0</v>
      </c>
      <c r="Z77" s="355"/>
      <c r="AA77" s="355">
        <f>SUM(AA72:AB76)</f>
        <v>0</v>
      </c>
      <c r="AB77" s="362"/>
      <c r="AC77" s="53"/>
      <c r="AD77" s="17"/>
      <c r="AE77" s="6"/>
      <c r="AF77" s="6"/>
      <c r="AG77" s="6"/>
      <c r="AH77" s="6"/>
      <c r="AI77" s="6"/>
      <c r="AJ77" s="6"/>
      <c r="AK77" s="6"/>
      <c r="AL77" s="6"/>
      <c r="AM77" s="6"/>
      <c r="AN77" s="6"/>
      <c r="AO77" s="6"/>
      <c r="AP77" s="6"/>
      <c r="AQ77" s="6"/>
      <c r="AR77" s="6"/>
      <c r="AS77" s="6"/>
    </row>
    <row r="78" spans="1:45" ht="15" customHeight="1">
      <c r="A78" s="6"/>
      <c r="B78" s="68"/>
      <c r="C78" s="68"/>
      <c r="D78" s="68"/>
      <c r="E78" s="68"/>
      <c r="F78" s="68"/>
      <c r="G78" s="68"/>
      <c r="H78" s="68"/>
      <c r="I78" s="68"/>
      <c r="J78" s="68"/>
      <c r="K78" s="68"/>
      <c r="L78" s="68"/>
      <c r="M78" s="68"/>
      <c r="N78" s="68"/>
      <c r="O78" s="68"/>
      <c r="P78" s="5"/>
      <c r="Q78" s="285" t="s">
        <v>248</v>
      </c>
      <c r="R78" s="285"/>
      <c r="S78" s="285"/>
      <c r="T78" s="285"/>
      <c r="U78" s="285"/>
      <c r="V78" s="285"/>
      <c r="W78" s="350">
        <f>W77-W63</f>
        <v>0</v>
      </c>
      <c r="X78" s="283"/>
      <c r="Y78" s="350">
        <f>Y77-Y63</f>
        <v>0</v>
      </c>
      <c r="Z78" s="283"/>
      <c r="AA78" s="283">
        <f>AA77-AA63</f>
        <v>0</v>
      </c>
      <c r="AB78" s="284"/>
      <c r="AC78" s="53"/>
      <c r="AD78" s="17"/>
      <c r="AE78" s="6"/>
      <c r="AF78" s="6"/>
      <c r="AG78" s="6"/>
      <c r="AH78" s="6"/>
      <c r="AI78" s="6"/>
      <c r="AJ78" s="6"/>
      <c r="AK78" s="6"/>
      <c r="AL78" s="6"/>
      <c r="AM78" s="6"/>
      <c r="AN78" s="6"/>
      <c r="AO78" s="6"/>
      <c r="AP78" s="6"/>
      <c r="AQ78" s="6"/>
      <c r="AR78" s="6"/>
      <c r="AS78" s="6"/>
    </row>
    <row r="79" spans="1:45">
      <c r="A79" s="6"/>
      <c r="B79" s="68"/>
      <c r="C79" s="299" t="s">
        <v>175</v>
      </c>
      <c r="D79" s="299"/>
      <c r="E79" s="299"/>
      <c r="F79" s="299"/>
      <c r="G79" s="299"/>
      <c r="H79" s="299"/>
      <c r="I79" s="299"/>
      <c r="J79" s="299"/>
      <c r="K79" s="299"/>
      <c r="L79" s="299"/>
      <c r="M79" s="299"/>
      <c r="N79" s="299"/>
      <c r="O79" s="68"/>
      <c r="P79" s="5"/>
      <c r="Q79" s="52"/>
      <c r="R79" s="52"/>
      <c r="S79" s="52"/>
      <c r="T79" s="52"/>
      <c r="U79" s="52"/>
      <c r="V79" s="52"/>
      <c r="W79" s="52"/>
      <c r="X79" s="52"/>
      <c r="Y79" s="52"/>
      <c r="Z79" s="52"/>
      <c r="AA79" s="52"/>
      <c r="AB79" s="52"/>
      <c r="AC79" s="53"/>
      <c r="AD79" s="17"/>
      <c r="AE79" s="6"/>
      <c r="AF79" s="6"/>
      <c r="AG79" s="6"/>
      <c r="AH79" s="6"/>
      <c r="AI79" s="6"/>
      <c r="AJ79" s="6"/>
      <c r="AK79" s="6"/>
      <c r="AL79" s="6"/>
      <c r="AM79" s="6"/>
      <c r="AN79" s="6"/>
      <c r="AO79" s="6"/>
      <c r="AP79" s="6"/>
      <c r="AQ79" s="6"/>
      <c r="AR79" s="6"/>
      <c r="AS79" s="6"/>
    </row>
    <row r="80" spans="1:45">
      <c r="A80" s="6"/>
      <c r="B80" s="68"/>
      <c r="C80" s="299"/>
      <c r="D80" s="299"/>
      <c r="E80" s="299"/>
      <c r="F80" s="299"/>
      <c r="G80" s="299"/>
      <c r="H80" s="299"/>
      <c r="I80" s="299"/>
      <c r="J80" s="299"/>
      <c r="K80" s="299"/>
      <c r="L80" s="299"/>
      <c r="M80" s="299"/>
      <c r="N80" s="299"/>
      <c r="O80" s="68"/>
      <c r="P80" s="5"/>
      <c r="Q80" s="277" t="s">
        <v>59</v>
      </c>
      <c r="R80" s="277"/>
      <c r="S80" s="277"/>
      <c r="T80" s="277"/>
      <c r="U80" s="277"/>
      <c r="V80" s="277"/>
      <c r="W80" s="277"/>
      <c r="X80" s="277"/>
      <c r="Y80" s="277"/>
      <c r="Z80" s="277"/>
      <c r="AA80" s="277"/>
      <c r="AB80" s="277"/>
      <c r="AC80" s="53"/>
      <c r="AD80" s="17"/>
      <c r="AE80" s="6"/>
      <c r="AF80" s="6"/>
      <c r="AG80" s="6"/>
      <c r="AH80" s="6"/>
      <c r="AI80" s="6"/>
      <c r="AJ80" s="6"/>
      <c r="AK80" s="6"/>
      <c r="AL80" s="6"/>
      <c r="AM80" s="6"/>
      <c r="AN80" s="6"/>
      <c r="AO80" s="6"/>
      <c r="AP80" s="6"/>
      <c r="AQ80" s="6"/>
      <c r="AR80" s="6"/>
      <c r="AS80" s="6"/>
    </row>
    <row r="81" spans="1:45">
      <c r="A81" s="6"/>
      <c r="B81" s="68"/>
      <c r="C81" s="265" t="s">
        <v>322</v>
      </c>
      <c r="D81" s="265"/>
      <c r="E81" s="265"/>
      <c r="F81" s="265"/>
      <c r="G81" s="265"/>
      <c r="H81" s="265"/>
      <c r="I81" s="265"/>
      <c r="J81" s="265"/>
      <c r="K81" s="265"/>
      <c r="L81" s="265"/>
      <c r="M81" s="265"/>
      <c r="N81" s="265"/>
      <c r="O81" s="68"/>
      <c r="P81" s="5"/>
      <c r="Q81" s="243" t="s">
        <v>323</v>
      </c>
      <c r="R81" s="244"/>
      <c r="S81" s="244"/>
      <c r="T81" s="244"/>
      <c r="U81" s="244"/>
      <c r="V81" s="244"/>
      <c r="W81" s="244"/>
      <c r="X81" s="244"/>
      <c r="Y81" s="244"/>
      <c r="Z81" s="244"/>
      <c r="AA81" s="244"/>
      <c r="AB81" s="245"/>
      <c r="AC81" s="53"/>
      <c r="AD81" s="17"/>
      <c r="AE81" s="6"/>
      <c r="AF81" s="6"/>
      <c r="AG81" s="6"/>
      <c r="AH81" s="6"/>
      <c r="AI81" s="6"/>
      <c r="AJ81" s="6"/>
      <c r="AK81" s="6"/>
      <c r="AL81" s="6"/>
      <c r="AM81" s="6"/>
      <c r="AN81" s="6"/>
      <c r="AO81" s="6"/>
      <c r="AP81" s="6"/>
      <c r="AQ81" s="6"/>
      <c r="AR81" s="6"/>
      <c r="AS81" s="6"/>
    </row>
    <row r="82" spans="1:45">
      <c r="A82" s="6"/>
      <c r="B82" s="68"/>
      <c r="C82" s="265"/>
      <c r="D82" s="265"/>
      <c r="E82" s="265"/>
      <c r="F82" s="265"/>
      <c r="G82" s="265"/>
      <c r="H82" s="265"/>
      <c r="I82" s="265"/>
      <c r="J82" s="265"/>
      <c r="K82" s="265"/>
      <c r="L82" s="265"/>
      <c r="M82" s="265"/>
      <c r="N82" s="265"/>
      <c r="O82" s="68"/>
      <c r="P82" s="5"/>
      <c r="Q82" s="291"/>
      <c r="R82" s="292"/>
      <c r="S82" s="292"/>
      <c r="T82" s="292"/>
      <c r="U82" s="292"/>
      <c r="V82" s="292"/>
      <c r="W82" s="292"/>
      <c r="X82" s="292"/>
      <c r="Y82" s="292"/>
      <c r="Z82" s="292"/>
      <c r="AA82" s="292"/>
      <c r="AB82" s="293"/>
      <c r="AC82" s="53"/>
      <c r="AD82" s="17"/>
      <c r="AE82" s="6"/>
      <c r="AF82" s="6"/>
      <c r="AG82" s="6"/>
      <c r="AH82" s="6"/>
      <c r="AI82" s="6"/>
      <c r="AJ82" s="6"/>
      <c r="AK82" s="6"/>
      <c r="AL82" s="6"/>
      <c r="AM82" s="6"/>
      <c r="AN82" s="6"/>
      <c r="AO82" s="6"/>
      <c r="AP82" s="6"/>
      <c r="AQ82" s="6"/>
      <c r="AR82" s="6"/>
      <c r="AS82" s="6"/>
    </row>
    <row r="83" spans="1:45">
      <c r="A83" s="6"/>
      <c r="B83" s="68"/>
      <c r="C83" s="265"/>
      <c r="D83" s="265"/>
      <c r="E83" s="265"/>
      <c r="F83" s="265"/>
      <c r="G83" s="265"/>
      <c r="H83" s="265"/>
      <c r="I83" s="265"/>
      <c r="J83" s="265"/>
      <c r="K83" s="265"/>
      <c r="L83" s="265"/>
      <c r="M83" s="265"/>
      <c r="N83" s="265"/>
      <c r="O83" s="68"/>
      <c r="P83" s="5"/>
      <c r="Q83" s="291"/>
      <c r="R83" s="292"/>
      <c r="S83" s="292"/>
      <c r="T83" s="292"/>
      <c r="U83" s="292"/>
      <c r="V83" s="292"/>
      <c r="W83" s="292"/>
      <c r="X83" s="292"/>
      <c r="Y83" s="292"/>
      <c r="Z83" s="292"/>
      <c r="AA83" s="292"/>
      <c r="AB83" s="293"/>
      <c r="AC83" s="53"/>
      <c r="AD83" s="17"/>
      <c r="AE83" s="6"/>
      <c r="AF83" s="6"/>
      <c r="AG83" s="6"/>
      <c r="AH83" s="6"/>
      <c r="AI83" s="6"/>
      <c r="AJ83" s="6"/>
      <c r="AK83" s="6"/>
      <c r="AL83" s="6"/>
      <c r="AM83" s="6"/>
      <c r="AN83" s="6"/>
      <c r="AO83" s="6"/>
      <c r="AP83" s="6"/>
      <c r="AQ83" s="6"/>
      <c r="AR83" s="6"/>
      <c r="AS83" s="6"/>
    </row>
    <row r="84" spans="1:45">
      <c r="A84" s="6"/>
      <c r="B84" s="68"/>
      <c r="C84" s="265"/>
      <c r="D84" s="265"/>
      <c r="E84" s="265"/>
      <c r="F84" s="265"/>
      <c r="G84" s="265"/>
      <c r="H84" s="265"/>
      <c r="I84" s="265"/>
      <c r="J84" s="265"/>
      <c r="K84" s="265"/>
      <c r="L84" s="265"/>
      <c r="M84" s="265"/>
      <c r="N84" s="265"/>
      <c r="O84" s="68"/>
      <c r="P84" s="5"/>
      <c r="Q84" s="291"/>
      <c r="R84" s="292"/>
      <c r="S84" s="292"/>
      <c r="T84" s="292"/>
      <c r="U84" s="292"/>
      <c r="V84" s="292"/>
      <c r="W84" s="292"/>
      <c r="X84" s="292"/>
      <c r="Y84" s="292"/>
      <c r="Z84" s="292"/>
      <c r="AA84" s="292"/>
      <c r="AB84" s="293"/>
      <c r="AC84" s="53"/>
      <c r="AD84" s="17"/>
      <c r="AE84" s="17"/>
      <c r="AF84" s="6"/>
      <c r="AG84" s="6"/>
      <c r="AH84" s="6"/>
      <c r="AI84" s="6"/>
      <c r="AJ84" s="6"/>
      <c r="AK84" s="6"/>
      <c r="AL84" s="6"/>
      <c r="AM84" s="6"/>
      <c r="AN84" s="6"/>
      <c r="AO84" s="6"/>
      <c r="AP84" s="6"/>
      <c r="AQ84" s="6"/>
      <c r="AR84" s="6"/>
      <c r="AS84" s="6"/>
    </row>
    <row r="85" spans="1:45">
      <c r="A85" s="6"/>
      <c r="B85" s="68"/>
      <c r="C85" s="265"/>
      <c r="D85" s="265"/>
      <c r="E85" s="265"/>
      <c r="F85" s="265"/>
      <c r="G85" s="265"/>
      <c r="H85" s="265"/>
      <c r="I85" s="265"/>
      <c r="J85" s="265"/>
      <c r="K85" s="265"/>
      <c r="L85" s="265"/>
      <c r="M85" s="265"/>
      <c r="N85" s="265"/>
      <c r="O85" s="68"/>
      <c r="P85" s="5"/>
      <c r="Q85" s="246"/>
      <c r="R85" s="247"/>
      <c r="S85" s="247"/>
      <c r="T85" s="247"/>
      <c r="U85" s="247"/>
      <c r="V85" s="247"/>
      <c r="W85" s="247"/>
      <c r="X85" s="247"/>
      <c r="Y85" s="247"/>
      <c r="Z85" s="247"/>
      <c r="AA85" s="247"/>
      <c r="AB85" s="248"/>
      <c r="AC85" s="53"/>
      <c r="AD85" s="17"/>
      <c r="AE85" s="6"/>
      <c r="AF85" s="6"/>
      <c r="AG85" s="6"/>
      <c r="AH85" s="6"/>
      <c r="AI85" s="6"/>
      <c r="AJ85" s="6"/>
      <c r="AK85" s="6"/>
      <c r="AL85" s="6"/>
      <c r="AM85" s="6"/>
      <c r="AN85" s="6"/>
      <c r="AO85" s="6"/>
      <c r="AP85" s="6"/>
      <c r="AQ85" s="6"/>
      <c r="AR85" s="6"/>
      <c r="AS85" s="6"/>
    </row>
    <row r="86" spans="1:45" ht="14.15" customHeight="1" thickBot="1">
      <c r="A86" s="6"/>
      <c r="B86" s="74"/>
      <c r="C86" s="74"/>
      <c r="D86" s="74"/>
      <c r="E86" s="74"/>
      <c r="F86" s="74"/>
      <c r="G86" s="74"/>
      <c r="H86" s="74"/>
      <c r="I86" s="74"/>
      <c r="J86" s="74"/>
      <c r="K86" s="74"/>
      <c r="L86" s="74"/>
      <c r="M86" s="74"/>
      <c r="N86" s="74"/>
      <c r="O86" s="74"/>
      <c r="P86" s="33"/>
      <c r="Q86" s="33"/>
      <c r="R86" s="33"/>
      <c r="S86" s="33"/>
      <c r="T86" s="33"/>
      <c r="U86" s="33"/>
      <c r="V86" s="33"/>
      <c r="W86" s="33"/>
      <c r="X86" s="33"/>
      <c r="Y86" s="33"/>
      <c r="Z86" s="33"/>
      <c r="AA86" s="33"/>
      <c r="AB86" s="33"/>
      <c r="AC86" s="54"/>
      <c r="AD86" s="17"/>
      <c r="AE86" s="6"/>
      <c r="AF86" s="6"/>
      <c r="AG86" s="6"/>
      <c r="AH86" s="6"/>
      <c r="AI86" s="6"/>
      <c r="AJ86" s="6"/>
      <c r="AK86" s="6"/>
      <c r="AL86" s="6"/>
      <c r="AM86" s="6"/>
      <c r="AN86" s="6"/>
      <c r="AO86" s="6"/>
      <c r="AP86" s="6"/>
      <c r="AQ86" s="6"/>
      <c r="AR86" s="6"/>
      <c r="AS86" s="6"/>
    </row>
    <row r="87" spans="1:45" s="6" customFormat="1" ht="17.149999999999999" customHeight="1" thickTop="1">
      <c r="AD87" s="17"/>
    </row>
    <row r="88" spans="1:45" s="6" customFormat="1" ht="53.15" customHeight="1">
      <c r="B88" s="80"/>
      <c r="C88" s="80"/>
      <c r="D88" s="80"/>
      <c r="E88" s="80"/>
      <c r="F88" s="80"/>
      <c r="G88" s="80"/>
      <c r="H88" s="80"/>
      <c r="I88" s="80"/>
      <c r="J88" s="80"/>
      <c r="K88" s="80"/>
      <c r="L88" s="80"/>
      <c r="M88" s="80"/>
      <c r="N88" s="80"/>
      <c r="O88" s="80"/>
      <c r="P88" s="80"/>
      <c r="Q88" s="80"/>
      <c r="R88" s="80"/>
      <c r="S88" s="80"/>
      <c r="T88" s="80"/>
      <c r="U88" s="80"/>
      <c r="V88" s="80"/>
      <c r="W88" s="80"/>
      <c r="X88" s="80"/>
      <c r="Y88" s="80"/>
      <c r="Z88" s="80"/>
      <c r="AA88" s="80"/>
      <c r="AB88" s="80"/>
      <c r="AC88" s="80"/>
    </row>
    <row r="89" spans="1:45" ht="20.149999999999999" customHeight="1">
      <c r="A89" s="6"/>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95"/>
      <c r="AE89" s="6"/>
      <c r="AF89" s="6"/>
      <c r="AG89" s="6"/>
      <c r="AH89" s="6"/>
      <c r="AI89" s="6"/>
      <c r="AJ89" s="6"/>
      <c r="AK89" s="6"/>
      <c r="AL89" s="6"/>
      <c r="AM89" s="6"/>
      <c r="AN89" s="6"/>
      <c r="AO89" s="6"/>
      <c r="AP89" s="6"/>
      <c r="AQ89" s="6"/>
      <c r="AR89" s="6"/>
      <c r="AS89" s="6"/>
    </row>
    <row r="90" spans="1:45" ht="15" thickBot="1">
      <c r="A90" s="6"/>
      <c r="B90" s="5"/>
      <c r="C90" s="5"/>
      <c r="D90" s="300" t="s">
        <v>179</v>
      </c>
      <c r="E90" s="300"/>
      <c r="F90" s="300"/>
      <c r="G90" s="20"/>
      <c r="H90" s="21"/>
      <c r="I90" s="18"/>
      <c r="J90" s="5"/>
      <c r="K90" s="5"/>
      <c r="L90" s="301" t="s">
        <v>180</v>
      </c>
      <c r="M90" s="301"/>
      <c r="N90" s="301"/>
      <c r="O90" s="301"/>
      <c r="P90" s="301"/>
      <c r="Q90" s="22"/>
      <c r="R90" s="23"/>
      <c r="S90" s="23"/>
      <c r="T90" s="23"/>
      <c r="U90" s="5"/>
      <c r="V90" s="5"/>
      <c r="W90" s="5"/>
      <c r="X90" s="282" t="s">
        <v>184</v>
      </c>
      <c r="Y90" s="282"/>
      <c r="Z90" s="282"/>
      <c r="AA90" s="30"/>
      <c r="AB90" s="30"/>
      <c r="AC90" s="5"/>
      <c r="AD90" s="95"/>
      <c r="AE90" s="6"/>
      <c r="AF90" s="6"/>
      <c r="AG90" s="6"/>
      <c r="AH90" s="6"/>
      <c r="AI90" s="6"/>
      <c r="AJ90" s="6"/>
      <c r="AK90" s="6"/>
      <c r="AL90" s="6"/>
      <c r="AM90" s="6"/>
      <c r="AN90" s="6"/>
      <c r="AO90" s="6"/>
      <c r="AP90" s="6"/>
      <c r="AQ90" s="6"/>
      <c r="AR90" s="6"/>
      <c r="AS90" s="6"/>
    </row>
    <row r="91" spans="1:45" ht="23.15" customHeight="1" thickTop="1">
      <c r="A91" s="6"/>
      <c r="B91" s="5"/>
      <c r="C91" s="241" t="s">
        <v>189</v>
      </c>
      <c r="D91" s="241"/>
      <c r="E91" s="241"/>
      <c r="F91" s="241"/>
      <c r="G91" s="241"/>
      <c r="H91" s="5"/>
      <c r="I91" s="5"/>
      <c r="J91" s="25"/>
      <c r="K91" s="256" t="s">
        <v>195</v>
      </c>
      <c r="L91" s="256"/>
      <c r="M91" s="256"/>
      <c r="N91" s="256"/>
      <c r="O91" s="256"/>
      <c r="P91" s="256"/>
      <c r="Q91" s="256"/>
      <c r="R91" s="256"/>
      <c r="S91" s="256"/>
      <c r="T91" s="25"/>
      <c r="U91" s="5"/>
      <c r="V91" s="241" t="s">
        <v>181</v>
      </c>
      <c r="W91" s="241"/>
      <c r="X91" s="241"/>
      <c r="Y91" s="241"/>
      <c r="Z91" s="241"/>
      <c r="AA91" s="5"/>
      <c r="AB91" s="5"/>
      <c r="AC91" s="5"/>
      <c r="AD91" s="95"/>
      <c r="AE91" s="6"/>
      <c r="AF91" s="6"/>
      <c r="AG91" s="6"/>
      <c r="AH91" s="6"/>
      <c r="AI91" s="6"/>
      <c r="AJ91" s="6"/>
      <c r="AK91" s="6"/>
      <c r="AL91" s="6"/>
      <c r="AM91" s="6"/>
      <c r="AN91" s="6"/>
      <c r="AO91" s="6"/>
      <c r="AP91" s="6"/>
      <c r="AQ91" s="6"/>
      <c r="AR91" s="6"/>
      <c r="AS91" s="6"/>
    </row>
    <row r="92" spans="1:45">
      <c r="A92" s="6"/>
      <c r="B92" s="5"/>
      <c r="C92" s="241"/>
      <c r="D92" s="241"/>
      <c r="E92" s="241"/>
      <c r="F92" s="241"/>
      <c r="G92" s="241"/>
      <c r="H92" s="5"/>
      <c r="I92" s="5"/>
      <c r="J92" s="25"/>
      <c r="K92" s="256"/>
      <c r="L92" s="256"/>
      <c r="M92" s="256"/>
      <c r="N92" s="256"/>
      <c r="O92" s="256"/>
      <c r="P92" s="256"/>
      <c r="Q92" s="256"/>
      <c r="R92" s="256"/>
      <c r="S92" s="256"/>
      <c r="T92" s="25"/>
      <c r="U92" s="5"/>
      <c r="V92" s="241"/>
      <c r="W92" s="241"/>
      <c r="X92" s="241"/>
      <c r="Y92" s="241"/>
      <c r="Z92" s="241"/>
      <c r="AA92" s="5"/>
      <c r="AB92" s="5"/>
      <c r="AC92" s="5"/>
      <c r="AD92" s="95"/>
      <c r="AE92" s="6"/>
      <c r="AF92" s="6"/>
      <c r="AG92" s="6"/>
      <c r="AH92" s="6"/>
      <c r="AI92" s="6"/>
      <c r="AJ92" s="6"/>
      <c r="AK92" s="6"/>
      <c r="AL92" s="6"/>
      <c r="AM92" s="6"/>
      <c r="AN92" s="6"/>
      <c r="AO92" s="6"/>
      <c r="AP92" s="6"/>
      <c r="AQ92" s="6"/>
      <c r="AR92" s="6"/>
      <c r="AS92" s="6"/>
    </row>
    <row r="93" spans="1:45">
      <c r="A93" s="6"/>
      <c r="B93" s="5"/>
      <c r="C93" s="5"/>
      <c r="D93" s="5"/>
      <c r="E93" s="5"/>
      <c r="F93" s="5"/>
      <c r="G93" s="5"/>
      <c r="H93" s="5"/>
      <c r="I93" s="5"/>
      <c r="J93" s="25"/>
      <c r="K93" s="25"/>
      <c r="L93" s="25"/>
      <c r="M93" s="280" t="s">
        <v>65</v>
      </c>
      <c r="N93" s="280"/>
      <c r="O93" s="280"/>
      <c r="P93" s="280"/>
      <c r="Q93" s="280"/>
      <c r="R93" s="280" t="s">
        <v>66</v>
      </c>
      <c r="S93" s="280"/>
      <c r="T93" s="26"/>
      <c r="U93" s="5"/>
      <c r="V93" s="5"/>
      <c r="W93" s="5"/>
      <c r="X93" s="5"/>
      <c r="Y93" s="5"/>
      <c r="Z93" s="5"/>
      <c r="AA93" s="5"/>
      <c r="AB93" s="5"/>
      <c r="AC93" s="5"/>
      <c r="AD93" s="95"/>
      <c r="AE93" s="6"/>
      <c r="AF93" s="6"/>
      <c r="AG93" s="6"/>
      <c r="AH93" s="6"/>
      <c r="AI93" s="6"/>
      <c r="AJ93" s="6"/>
      <c r="AK93" s="6"/>
      <c r="AL93" s="6"/>
      <c r="AM93" s="6"/>
      <c r="AN93" s="6"/>
      <c r="AO93" s="6"/>
      <c r="AP93" s="6"/>
      <c r="AQ93" s="6"/>
      <c r="AR93" s="6"/>
      <c r="AS93" s="6"/>
    </row>
    <row r="94" spans="1:45">
      <c r="A94" s="6"/>
      <c r="B94" s="5"/>
      <c r="C94" s="285" t="s">
        <v>265</v>
      </c>
      <c r="D94" s="285"/>
      <c r="E94" s="285"/>
      <c r="F94" s="285"/>
      <c r="G94" s="285"/>
      <c r="H94" s="285"/>
      <c r="I94" s="5"/>
      <c r="J94" s="25"/>
      <c r="K94" s="249" t="s">
        <v>196</v>
      </c>
      <c r="L94" s="249"/>
      <c r="M94" s="261" t="s">
        <v>71</v>
      </c>
      <c r="N94" s="261"/>
      <c r="O94" s="261"/>
      <c r="P94" s="261"/>
      <c r="Q94" s="281"/>
      <c r="R94" s="260" t="s">
        <v>74</v>
      </c>
      <c r="S94" s="261"/>
      <c r="T94" s="25">
        <f>IF($M94="Certain",0.95,IF($M94="Expected",0.75,IF($M94="Likely",0.55,IF($M94="Possible",0.35,(IF($M94="Unlikely",0.15,0))))))</f>
        <v>0.15</v>
      </c>
      <c r="U94" s="5">
        <f>IF(R94="Very High",0.95,IF(R94="High",0.75,IF(R94="Medium",0.55,IF(R94="Low",0.35,(IF(R94="Very Low",0.15,0))))))</f>
        <v>0.15</v>
      </c>
      <c r="V94" s="359" t="s">
        <v>85</v>
      </c>
      <c r="W94" s="359"/>
      <c r="X94" s="359"/>
      <c r="Y94" s="359"/>
      <c r="Z94" s="359"/>
      <c r="AA94" s="359"/>
      <c r="AB94" s="359"/>
      <c r="AC94" s="5"/>
      <c r="AD94" s="6"/>
      <c r="AE94" s="6"/>
      <c r="AF94" s="6"/>
      <c r="AG94" s="6"/>
      <c r="AH94" s="6"/>
      <c r="AI94" s="6"/>
      <c r="AJ94" s="6"/>
      <c r="AK94" s="6"/>
      <c r="AL94" s="6"/>
      <c r="AM94" s="6"/>
      <c r="AN94" s="6"/>
      <c r="AO94" s="6"/>
      <c r="AP94" s="6"/>
      <c r="AQ94" s="6"/>
      <c r="AR94" s="6"/>
      <c r="AS94" s="6"/>
    </row>
    <row r="95" spans="1:45">
      <c r="A95" s="6"/>
      <c r="B95" s="5"/>
      <c r="C95" s="5"/>
      <c r="D95" s="5"/>
      <c r="E95" s="5"/>
      <c r="F95" s="24" t="s">
        <v>266</v>
      </c>
      <c r="G95" s="24" t="s">
        <v>267</v>
      </c>
      <c r="H95" s="24" t="s">
        <v>268</v>
      </c>
      <c r="I95" s="5"/>
      <c r="J95" s="25"/>
      <c r="K95" s="249" t="s">
        <v>197</v>
      </c>
      <c r="L95" s="249"/>
      <c r="M95" s="261" t="s">
        <v>71</v>
      </c>
      <c r="N95" s="261"/>
      <c r="O95" s="261"/>
      <c r="P95" s="261"/>
      <c r="Q95" s="281"/>
      <c r="R95" s="260" t="s">
        <v>74</v>
      </c>
      <c r="S95" s="261"/>
      <c r="T95" s="25">
        <f>IF($M95="Certain",0.95,IF($M95="Expected",0.75,IF($M95="Likely",0.55,IF($M95="Possible",0.35,(IF($M95="Unlikely",0.15,0))))))</f>
        <v>0.15</v>
      </c>
      <c r="U95" s="5">
        <f t="shared" ref="U95:U101" si="0">IF(R95="Very High",0.95,IF(R95="High",0.75,IF(R95="Medium",0.55,IF(R95="Low",0.35,(IF(R95="Very Low",0.15,0))))))</f>
        <v>0.15</v>
      </c>
      <c r="V95" s="243" t="s">
        <v>327</v>
      </c>
      <c r="W95" s="244"/>
      <c r="X95" s="244"/>
      <c r="Y95" s="244"/>
      <c r="Z95" s="244"/>
      <c r="AA95" s="244"/>
      <c r="AB95" s="245"/>
      <c r="AC95" s="5"/>
      <c r="AD95" s="6"/>
      <c r="AE95" s="6"/>
      <c r="AF95" s="6"/>
      <c r="AG95" s="6"/>
      <c r="AH95" s="6"/>
      <c r="AI95" s="6"/>
      <c r="AJ95" s="6"/>
      <c r="AK95" s="35"/>
      <c r="AL95" s="6"/>
      <c r="AM95" s="6"/>
      <c r="AN95" s="6"/>
      <c r="AO95" s="6"/>
      <c r="AP95" s="6"/>
      <c r="AQ95" s="6"/>
      <c r="AR95" s="6"/>
      <c r="AS95" s="6"/>
    </row>
    <row r="96" spans="1:45">
      <c r="A96" s="6"/>
      <c r="B96" s="5"/>
      <c r="C96" s="286" t="s">
        <v>87</v>
      </c>
      <c r="D96" s="286"/>
      <c r="E96" s="286"/>
      <c r="F96" s="5"/>
      <c r="G96" s="5"/>
      <c r="H96" s="5"/>
      <c r="I96" s="5"/>
      <c r="J96" s="25"/>
      <c r="K96" s="249" t="s">
        <v>198</v>
      </c>
      <c r="L96" s="249"/>
      <c r="M96" s="261" t="s">
        <v>71</v>
      </c>
      <c r="N96" s="261"/>
      <c r="O96" s="261"/>
      <c r="P96" s="261"/>
      <c r="Q96" s="281"/>
      <c r="R96" s="260" t="s">
        <v>74</v>
      </c>
      <c r="S96" s="261"/>
      <c r="T96" s="25">
        <f t="shared" ref="T96:T102" si="1">IF($M96="Certain",0.95,IF($M96="Expected",0.75,IF($M96="Likely",0.55,IF($M96="Possible",0.35,(IF($M96="Unlikely",0.15,0))))))</f>
        <v>0.15</v>
      </c>
      <c r="U96" s="5">
        <f t="shared" si="0"/>
        <v>0.15</v>
      </c>
      <c r="V96" s="246"/>
      <c r="W96" s="247"/>
      <c r="X96" s="247"/>
      <c r="Y96" s="247"/>
      <c r="Z96" s="247"/>
      <c r="AA96" s="247"/>
      <c r="AB96" s="248"/>
      <c r="AC96" s="5"/>
      <c r="AD96" s="6"/>
      <c r="AE96" s="6"/>
      <c r="AF96" s="6"/>
      <c r="AG96" s="6"/>
      <c r="AH96" s="6"/>
      <c r="AI96" s="6"/>
      <c r="AJ96" s="6"/>
      <c r="AK96" s="6"/>
      <c r="AL96" s="6"/>
      <c r="AM96" s="6"/>
      <c r="AN96" s="6"/>
      <c r="AO96" s="6"/>
      <c r="AP96" s="6"/>
      <c r="AQ96" s="6"/>
      <c r="AR96" s="6"/>
      <c r="AS96" s="6"/>
    </row>
    <row r="97" spans="1:45">
      <c r="A97" s="6"/>
      <c r="B97" s="5"/>
      <c r="C97" s="286" t="s">
        <v>190</v>
      </c>
      <c r="D97" s="286"/>
      <c r="E97" s="286"/>
      <c r="F97" s="5"/>
      <c r="G97" s="5"/>
      <c r="H97" s="5"/>
      <c r="I97" s="5"/>
      <c r="J97" s="25"/>
      <c r="K97" s="249" t="s">
        <v>194</v>
      </c>
      <c r="L97" s="249"/>
      <c r="M97" s="261" t="s">
        <v>71</v>
      </c>
      <c r="N97" s="261"/>
      <c r="O97" s="261"/>
      <c r="P97" s="261"/>
      <c r="Q97" s="281"/>
      <c r="R97" s="260" t="s">
        <v>74</v>
      </c>
      <c r="S97" s="261"/>
      <c r="T97" s="25">
        <f t="shared" si="1"/>
        <v>0.15</v>
      </c>
      <c r="U97" s="5">
        <f t="shared" si="0"/>
        <v>0.15</v>
      </c>
      <c r="V97" s="5"/>
      <c r="W97" s="5"/>
      <c r="X97" s="5"/>
      <c r="Y97" s="5"/>
      <c r="Z97" s="5"/>
      <c r="AA97" s="5"/>
      <c r="AB97" s="5"/>
      <c r="AC97" s="24"/>
      <c r="AD97" s="35"/>
      <c r="AE97" s="6"/>
      <c r="AF97" s="6"/>
      <c r="AG97" s="6"/>
      <c r="AH97" s="6"/>
      <c r="AI97" s="6"/>
      <c r="AJ97" s="6"/>
      <c r="AK97" s="6"/>
      <c r="AL97" s="6"/>
      <c r="AM97" s="6"/>
      <c r="AN97" s="6"/>
      <c r="AO97" s="6"/>
      <c r="AP97" s="6"/>
      <c r="AQ97" s="6"/>
      <c r="AR97" s="6"/>
      <c r="AS97" s="6"/>
    </row>
    <row r="98" spans="1:45">
      <c r="A98" s="6"/>
      <c r="B98" s="5"/>
      <c r="C98" s="286" t="s">
        <v>88</v>
      </c>
      <c r="D98" s="286"/>
      <c r="E98" s="286"/>
      <c r="F98" s="5"/>
      <c r="G98" s="5"/>
      <c r="H98" s="5"/>
      <c r="I98" s="5"/>
      <c r="J98" s="25"/>
      <c r="K98" s="249" t="s">
        <v>193</v>
      </c>
      <c r="L98" s="249"/>
      <c r="M98" s="261" t="s">
        <v>71</v>
      </c>
      <c r="N98" s="261"/>
      <c r="O98" s="261"/>
      <c r="P98" s="261"/>
      <c r="Q98" s="281"/>
      <c r="R98" s="260" t="s">
        <v>74</v>
      </c>
      <c r="S98" s="261"/>
      <c r="T98" s="25">
        <f t="shared" si="1"/>
        <v>0.15</v>
      </c>
      <c r="U98" s="5">
        <f t="shared" si="0"/>
        <v>0.15</v>
      </c>
      <c r="V98" s="241" t="s">
        <v>182</v>
      </c>
      <c r="W98" s="241"/>
      <c r="X98" s="241"/>
      <c r="Y98" s="241"/>
      <c r="Z98" s="241"/>
      <c r="AA98" s="241"/>
      <c r="AB98" s="241"/>
      <c r="AC98" s="5"/>
      <c r="AD98" s="6"/>
      <c r="AE98" s="6"/>
      <c r="AF98" s="6"/>
      <c r="AG98" s="6"/>
      <c r="AH98" s="6"/>
      <c r="AI98" s="6"/>
      <c r="AJ98" s="6"/>
      <c r="AK98" s="6"/>
      <c r="AL98" s="6"/>
      <c r="AM98" s="6"/>
      <c r="AN98" s="6"/>
      <c r="AO98" s="6"/>
      <c r="AP98" s="6"/>
      <c r="AQ98" s="6"/>
      <c r="AR98" s="6"/>
      <c r="AS98" s="6"/>
    </row>
    <row r="99" spans="1:45">
      <c r="A99" s="6"/>
      <c r="B99" s="5"/>
      <c r="C99" s="286" t="s">
        <v>93</v>
      </c>
      <c r="D99" s="286"/>
      <c r="E99" s="286"/>
      <c r="F99" s="5"/>
      <c r="G99" s="5"/>
      <c r="H99" s="5"/>
      <c r="I99" s="5"/>
      <c r="J99" s="25"/>
      <c r="K99" s="249" t="s">
        <v>80</v>
      </c>
      <c r="L99" s="249"/>
      <c r="M99" s="261" t="s">
        <v>70</v>
      </c>
      <c r="N99" s="261"/>
      <c r="O99" s="261"/>
      <c r="P99" s="261"/>
      <c r="Q99" s="281"/>
      <c r="R99" s="260" t="s">
        <v>16</v>
      </c>
      <c r="S99" s="261"/>
      <c r="T99" s="25">
        <f t="shared" si="1"/>
        <v>0.35</v>
      </c>
      <c r="U99" s="5">
        <f>IF(R99="Very High",0.95,IF(R99="High",0.75,IF(R99="Medium",0.55,IF(R99="Low",0.35,(IF(R99="Very Low",0.15,0))))))</f>
        <v>0.35</v>
      </c>
      <c r="V99" s="241"/>
      <c r="W99" s="241"/>
      <c r="X99" s="241"/>
      <c r="Y99" s="241"/>
      <c r="Z99" s="241"/>
      <c r="AA99" s="241"/>
      <c r="AB99" s="241"/>
      <c r="AC99" s="5"/>
      <c r="AD99" s="6"/>
      <c r="AE99" s="6"/>
      <c r="AF99" s="6"/>
      <c r="AG99" s="6"/>
      <c r="AH99" s="6"/>
      <c r="AI99" s="6"/>
      <c r="AJ99" s="6"/>
      <c r="AK99" s="6"/>
      <c r="AL99" s="6"/>
      <c r="AM99" s="6"/>
      <c r="AN99" s="6"/>
      <c r="AO99" s="6"/>
      <c r="AP99" s="6"/>
      <c r="AQ99" s="6"/>
      <c r="AR99" s="6"/>
      <c r="AS99" s="6"/>
    </row>
    <row r="100" spans="1:45">
      <c r="A100" s="6"/>
      <c r="B100" s="5"/>
      <c r="C100" s="286" t="s">
        <v>191</v>
      </c>
      <c r="D100" s="286"/>
      <c r="E100" s="286"/>
      <c r="F100" s="5"/>
      <c r="G100" s="5"/>
      <c r="H100" s="5"/>
      <c r="I100" s="5"/>
      <c r="J100" s="25"/>
      <c r="K100" s="249" t="s">
        <v>297</v>
      </c>
      <c r="L100" s="249"/>
      <c r="M100" s="261" t="s">
        <v>69</v>
      </c>
      <c r="N100" s="261"/>
      <c r="O100" s="261"/>
      <c r="P100" s="261"/>
      <c r="Q100" s="281"/>
      <c r="R100" s="260" t="s">
        <v>17</v>
      </c>
      <c r="S100" s="261"/>
      <c r="T100" s="25">
        <f t="shared" si="1"/>
        <v>0.55000000000000004</v>
      </c>
      <c r="U100" s="5">
        <f>IF(R100="Very High",0.95,IF(R100="High",0.75,IF(R100="Medium",0.55,IF(R100="Low",0.35,(IF(R100="Very Low",0.15,0))))))</f>
        <v>0.55000000000000004</v>
      </c>
      <c r="V100" s="286" t="s">
        <v>86</v>
      </c>
      <c r="W100" s="286"/>
      <c r="X100" s="286"/>
      <c r="Y100" s="286"/>
      <c r="Z100" s="257">
        <v>3</v>
      </c>
      <c r="AA100" s="257"/>
      <c r="AB100" s="257"/>
      <c r="AC100" s="5"/>
      <c r="AD100" s="6"/>
      <c r="AE100" s="6"/>
      <c r="AF100" s="6"/>
      <c r="AG100" s="6"/>
      <c r="AH100" s="6"/>
      <c r="AI100" s="6"/>
      <c r="AJ100" s="6"/>
      <c r="AK100" s="6"/>
      <c r="AL100" s="6"/>
      <c r="AM100" s="6"/>
      <c r="AN100" s="6"/>
      <c r="AO100" s="6"/>
      <c r="AP100" s="6"/>
      <c r="AQ100" s="6"/>
      <c r="AR100" s="6"/>
      <c r="AS100" s="6"/>
    </row>
    <row r="101" spans="1:45">
      <c r="A101" s="6"/>
      <c r="B101" s="5"/>
      <c r="C101" s="295" t="s">
        <v>44</v>
      </c>
      <c r="D101" s="295"/>
      <c r="E101" s="295"/>
      <c r="F101" s="5"/>
      <c r="G101" s="5"/>
      <c r="H101" s="5"/>
      <c r="I101" s="5"/>
      <c r="J101" s="25"/>
      <c r="K101" s="249" t="s">
        <v>192</v>
      </c>
      <c r="L101" s="249"/>
      <c r="M101" s="261" t="s">
        <v>71</v>
      </c>
      <c r="N101" s="261"/>
      <c r="O101" s="261"/>
      <c r="P101" s="261"/>
      <c r="Q101" s="281"/>
      <c r="R101" s="260" t="s">
        <v>74</v>
      </c>
      <c r="S101" s="261"/>
      <c r="T101" s="25">
        <f t="shared" si="1"/>
        <v>0.15</v>
      </c>
      <c r="U101" s="5">
        <f t="shared" si="0"/>
        <v>0.15</v>
      </c>
      <c r="V101" s="286" t="s">
        <v>83</v>
      </c>
      <c r="W101" s="286"/>
      <c r="X101" s="286"/>
      <c r="Y101" s="286"/>
      <c r="Z101" s="257">
        <v>1</v>
      </c>
      <c r="AA101" s="257"/>
      <c r="AB101" s="257"/>
      <c r="AC101" s="5"/>
      <c r="AD101" s="6"/>
      <c r="AE101" s="6"/>
      <c r="AF101" s="6"/>
      <c r="AG101" s="6"/>
      <c r="AH101" s="6"/>
      <c r="AI101" s="6"/>
      <c r="AJ101" s="6"/>
      <c r="AK101" s="6"/>
      <c r="AL101" s="6"/>
      <c r="AM101" s="6"/>
      <c r="AN101" s="6"/>
      <c r="AO101" s="6"/>
      <c r="AP101" s="6"/>
      <c r="AQ101" s="6"/>
      <c r="AR101" s="6"/>
      <c r="AS101" s="6"/>
    </row>
    <row r="102" spans="1:45">
      <c r="A102" s="6"/>
      <c r="B102" s="5"/>
      <c r="C102" s="5"/>
      <c r="D102" s="5"/>
      <c r="E102" s="5"/>
      <c r="F102" s="5"/>
      <c r="G102" s="5"/>
      <c r="H102" s="5"/>
      <c r="I102" s="5"/>
      <c r="J102" s="25"/>
      <c r="K102" s="258" t="s">
        <v>44</v>
      </c>
      <c r="L102" s="258"/>
      <c r="M102" s="261"/>
      <c r="N102" s="261"/>
      <c r="O102" s="261"/>
      <c r="P102" s="261"/>
      <c r="Q102" s="281"/>
      <c r="R102" s="260"/>
      <c r="S102" s="261"/>
      <c r="T102" s="25">
        <f t="shared" si="1"/>
        <v>0</v>
      </c>
      <c r="U102" s="5">
        <f>IF(R102="Very High",0.95,IF(R102="High",0.75,IF(R102="Medium",0.55,IF(R102="Low",0.35,(IF(R102="Very Low",0.15,0))))))</f>
        <v>0</v>
      </c>
      <c r="V102" s="286" t="s">
        <v>84</v>
      </c>
      <c r="W102" s="286"/>
      <c r="X102" s="286"/>
      <c r="Y102" s="286"/>
      <c r="Z102" s="257">
        <v>1</v>
      </c>
      <c r="AA102" s="257"/>
      <c r="AB102" s="257"/>
      <c r="AC102" s="5"/>
      <c r="AD102" s="6"/>
      <c r="AE102" s="6"/>
      <c r="AF102" s="6"/>
      <c r="AG102" s="6"/>
      <c r="AH102" s="6"/>
      <c r="AI102" s="6"/>
      <c r="AJ102" s="6"/>
      <c r="AK102" s="6"/>
      <c r="AL102" s="6"/>
      <c r="AM102" s="6"/>
      <c r="AN102" s="6"/>
      <c r="AO102" s="6"/>
      <c r="AP102" s="6"/>
      <c r="AQ102" s="6"/>
      <c r="AR102" s="6"/>
      <c r="AS102" s="6"/>
    </row>
    <row r="103" spans="1:45">
      <c r="A103" s="6"/>
      <c r="B103" s="5"/>
      <c r="C103" s="277" t="s">
        <v>94</v>
      </c>
      <c r="D103" s="277"/>
      <c r="E103" s="277"/>
      <c r="F103" s="277"/>
      <c r="G103" s="277"/>
      <c r="H103" s="277"/>
      <c r="I103" s="5"/>
      <c r="J103" s="25"/>
      <c r="K103" s="25"/>
      <c r="L103" s="25"/>
      <c r="M103" s="25"/>
      <c r="N103" s="25"/>
      <c r="O103" s="25"/>
      <c r="P103" s="25"/>
      <c r="Q103" s="25"/>
      <c r="R103" s="25"/>
      <c r="S103" s="25"/>
      <c r="T103" s="25"/>
      <c r="U103" s="5"/>
      <c r="V103" s="5"/>
      <c r="W103" s="5"/>
      <c r="X103" s="5"/>
      <c r="Y103" s="5"/>
      <c r="Z103" s="5"/>
      <c r="AA103" s="5"/>
      <c r="AB103" s="5"/>
      <c r="AC103" s="5"/>
      <c r="AD103" s="6"/>
      <c r="AE103" s="6"/>
      <c r="AF103" s="6"/>
      <c r="AG103" s="6"/>
      <c r="AH103" s="6"/>
      <c r="AI103" s="6"/>
      <c r="AJ103" s="6"/>
      <c r="AK103" s="6"/>
      <c r="AL103" s="6"/>
      <c r="AM103" s="6"/>
      <c r="AN103" s="6"/>
      <c r="AO103" s="6"/>
      <c r="AP103" s="6"/>
      <c r="AQ103" s="6"/>
      <c r="AR103" s="6"/>
      <c r="AS103" s="6"/>
    </row>
    <row r="104" spans="1:45">
      <c r="A104" s="6"/>
      <c r="B104" s="5"/>
      <c r="C104" s="243" t="s">
        <v>324</v>
      </c>
      <c r="D104" s="244"/>
      <c r="E104" s="244"/>
      <c r="F104" s="244"/>
      <c r="G104" s="244"/>
      <c r="H104" s="245"/>
      <c r="I104" s="5"/>
      <c r="J104" s="25"/>
      <c r="K104" s="27" t="s">
        <v>75</v>
      </c>
      <c r="L104" s="25"/>
      <c r="M104" s="262" t="s">
        <v>76</v>
      </c>
      <c r="N104" s="262"/>
      <c r="O104" s="262"/>
      <c r="P104" s="262"/>
      <c r="Q104" s="262"/>
      <c r="R104" s="263" t="s">
        <v>78</v>
      </c>
      <c r="S104" s="263"/>
      <c r="T104" s="25"/>
      <c r="U104" s="5"/>
      <c r="V104" s="241" t="s">
        <v>183</v>
      </c>
      <c r="W104" s="241"/>
      <c r="X104" s="241"/>
      <c r="Y104" s="241"/>
      <c r="Z104" s="241"/>
      <c r="AA104" s="241"/>
      <c r="AB104" s="241"/>
      <c r="AC104" s="5"/>
      <c r="AD104" s="6"/>
      <c r="AE104" s="6"/>
      <c r="AF104" s="6"/>
      <c r="AG104" s="6"/>
      <c r="AH104" s="6"/>
      <c r="AI104" s="6"/>
      <c r="AJ104" s="6"/>
      <c r="AK104" s="6"/>
      <c r="AL104" s="6"/>
      <c r="AM104" s="6"/>
      <c r="AN104" s="6"/>
      <c r="AO104" s="6"/>
      <c r="AP104" s="6"/>
      <c r="AQ104" s="6"/>
      <c r="AR104" s="6"/>
      <c r="AS104" s="6"/>
    </row>
    <row r="105" spans="1:45">
      <c r="A105" s="6"/>
      <c r="B105" s="5"/>
      <c r="C105" s="291"/>
      <c r="D105" s="292"/>
      <c r="E105" s="292"/>
      <c r="F105" s="292"/>
      <c r="G105" s="292"/>
      <c r="H105" s="293"/>
      <c r="I105" s="5"/>
      <c r="J105" s="25"/>
      <c r="K105" s="25"/>
      <c r="L105" s="25"/>
      <c r="M105" s="250" t="s">
        <v>77</v>
      </c>
      <c r="N105" s="250"/>
      <c r="O105" s="250"/>
      <c r="P105" s="250"/>
      <c r="Q105" s="250"/>
      <c r="R105" s="251" t="s">
        <v>79</v>
      </c>
      <c r="S105" s="251"/>
      <c r="T105" s="25"/>
      <c r="U105" s="5"/>
      <c r="V105" s="242"/>
      <c r="W105" s="242"/>
      <c r="X105" s="242"/>
      <c r="Y105" s="242"/>
      <c r="Z105" s="242"/>
      <c r="AA105" s="242"/>
      <c r="AB105" s="242"/>
      <c r="AC105" s="5"/>
      <c r="AD105" s="6"/>
      <c r="AE105" s="6"/>
      <c r="AF105" s="6"/>
      <c r="AG105" s="6"/>
      <c r="AH105" s="6"/>
      <c r="AI105" s="6"/>
      <c r="AJ105" s="6"/>
      <c r="AK105" s="6"/>
      <c r="AL105" s="6"/>
      <c r="AM105" s="6"/>
      <c r="AN105" s="6"/>
      <c r="AO105" s="6"/>
      <c r="AP105" s="6"/>
      <c r="AQ105" s="6"/>
      <c r="AR105" s="6"/>
      <c r="AS105" s="6"/>
    </row>
    <row r="106" spans="1:45">
      <c r="A106" s="6"/>
      <c r="B106" s="5"/>
      <c r="C106" s="246"/>
      <c r="D106" s="247"/>
      <c r="E106" s="247"/>
      <c r="F106" s="247"/>
      <c r="G106" s="247"/>
      <c r="H106" s="248"/>
      <c r="I106" s="5"/>
      <c r="J106" s="25"/>
      <c r="K106" s="25"/>
      <c r="L106" s="25"/>
      <c r="M106" s="25"/>
      <c r="N106" s="25"/>
      <c r="O106" s="25"/>
      <c r="P106" s="25"/>
      <c r="Q106" s="25"/>
      <c r="R106" s="25"/>
      <c r="S106" s="25"/>
      <c r="T106" s="25"/>
      <c r="U106" s="5"/>
      <c r="V106" s="243" t="s">
        <v>328</v>
      </c>
      <c r="W106" s="244"/>
      <c r="X106" s="244"/>
      <c r="Y106" s="244"/>
      <c r="Z106" s="244"/>
      <c r="AA106" s="244"/>
      <c r="AB106" s="245"/>
      <c r="AC106" s="5"/>
      <c r="AD106" s="6"/>
      <c r="AE106" s="6"/>
      <c r="AF106" s="6"/>
      <c r="AG106" s="6"/>
      <c r="AH106" s="6"/>
      <c r="AI106" s="6"/>
      <c r="AJ106" s="6"/>
      <c r="AK106" s="6"/>
      <c r="AL106" s="6"/>
      <c r="AM106" s="6"/>
      <c r="AN106" s="6"/>
      <c r="AO106" s="6"/>
      <c r="AP106" s="6"/>
      <c r="AQ106" s="6"/>
      <c r="AR106" s="6"/>
      <c r="AS106" s="6"/>
    </row>
    <row r="107" spans="1:45">
      <c r="A107" s="6"/>
      <c r="B107" s="5"/>
      <c r="C107" s="5"/>
      <c r="D107" s="5"/>
      <c r="E107" s="5"/>
      <c r="F107" s="5"/>
      <c r="G107" s="5"/>
      <c r="H107" s="5"/>
      <c r="I107" s="5"/>
      <c r="J107" s="25"/>
      <c r="K107" s="294" t="s">
        <v>188</v>
      </c>
      <c r="L107" s="294"/>
      <c r="M107" s="294"/>
      <c r="N107" s="294"/>
      <c r="O107" s="294"/>
      <c r="P107" s="294"/>
      <c r="Q107" s="294"/>
      <c r="R107" s="294"/>
      <c r="S107" s="294"/>
      <c r="T107" s="25"/>
      <c r="U107" s="5"/>
      <c r="V107" s="246"/>
      <c r="W107" s="247"/>
      <c r="X107" s="247"/>
      <c r="Y107" s="247"/>
      <c r="Z107" s="247"/>
      <c r="AA107" s="247"/>
      <c r="AB107" s="248"/>
      <c r="AC107" s="5"/>
      <c r="AD107" s="6"/>
      <c r="AE107" s="6"/>
      <c r="AF107" s="6"/>
      <c r="AG107" s="6"/>
      <c r="AH107" s="6"/>
      <c r="AI107" s="6"/>
      <c r="AJ107" s="6"/>
      <c r="AK107" s="6"/>
      <c r="AL107" s="6"/>
      <c r="AM107" s="6"/>
      <c r="AN107" s="6"/>
      <c r="AO107" s="6"/>
      <c r="AP107" s="6"/>
      <c r="AQ107" s="6"/>
      <c r="AR107" s="6"/>
      <c r="AS107" s="6"/>
    </row>
    <row r="108" spans="1:45">
      <c r="A108" s="6"/>
      <c r="B108" s="5"/>
      <c r="C108" s="241" t="s">
        <v>199</v>
      </c>
      <c r="D108" s="241"/>
      <c r="E108" s="241"/>
      <c r="F108" s="241"/>
      <c r="G108" s="241"/>
      <c r="H108" s="241"/>
      <c r="I108" s="19"/>
      <c r="J108" s="25"/>
      <c r="K108" s="259">
        <v>4</v>
      </c>
      <c r="L108" s="259"/>
      <c r="M108" s="259"/>
      <c r="N108" s="259"/>
      <c r="O108" s="259"/>
      <c r="P108" s="259"/>
      <c r="Q108" s="259"/>
      <c r="R108" s="259"/>
      <c r="S108" s="259"/>
      <c r="T108" s="25"/>
      <c r="U108" s="5"/>
      <c r="V108" s="5"/>
      <c r="W108" s="5"/>
      <c r="X108" s="5"/>
      <c r="Y108" s="5"/>
      <c r="Z108" s="5"/>
      <c r="AA108" s="5"/>
      <c r="AB108" s="5"/>
      <c r="AC108" s="5"/>
      <c r="AD108" s="6"/>
      <c r="AE108" s="6"/>
      <c r="AF108" s="6"/>
      <c r="AG108" s="6"/>
      <c r="AH108" s="6"/>
      <c r="AI108" s="6"/>
      <c r="AJ108" s="6"/>
      <c r="AK108" s="6"/>
      <c r="AL108" s="6"/>
      <c r="AM108" s="6"/>
      <c r="AN108" s="6"/>
      <c r="AO108" s="6"/>
      <c r="AP108" s="6"/>
      <c r="AQ108" s="6"/>
      <c r="AR108" s="6"/>
      <c r="AS108" s="6"/>
    </row>
    <row r="109" spans="1:45">
      <c r="A109" s="6"/>
      <c r="B109" s="5"/>
      <c r="C109" s="253"/>
      <c r="D109" s="253"/>
      <c r="E109" s="253"/>
      <c r="F109" s="253"/>
      <c r="G109" s="253"/>
      <c r="H109" s="253"/>
      <c r="I109" s="5"/>
      <c r="J109" s="25"/>
      <c r="K109" s="27" t="s">
        <v>25</v>
      </c>
      <c r="L109" s="25"/>
      <c r="M109" s="25"/>
      <c r="N109" s="25"/>
      <c r="O109" s="25"/>
      <c r="P109" s="25"/>
      <c r="Q109" s="127"/>
      <c r="R109" s="25"/>
      <c r="S109" s="28" t="s">
        <v>24</v>
      </c>
      <c r="T109" s="25"/>
      <c r="U109" s="5"/>
      <c r="V109" s="241" t="s">
        <v>185</v>
      </c>
      <c r="W109" s="241"/>
      <c r="X109" s="241"/>
      <c r="Y109" s="241"/>
      <c r="Z109" s="241"/>
      <c r="AA109" s="241"/>
      <c r="AB109" s="241"/>
      <c r="AC109" s="5"/>
      <c r="AD109" s="6"/>
      <c r="AE109" s="6"/>
      <c r="AF109" s="6"/>
      <c r="AG109" s="6"/>
      <c r="AH109" s="6"/>
      <c r="AI109" s="6"/>
      <c r="AJ109" s="6"/>
      <c r="AK109" s="6"/>
      <c r="AL109" s="6"/>
      <c r="AM109" s="6"/>
      <c r="AN109" s="6"/>
      <c r="AO109" s="6"/>
      <c r="AP109" s="6"/>
      <c r="AQ109" s="6"/>
      <c r="AR109" s="6"/>
      <c r="AS109" s="6"/>
    </row>
    <row r="110" spans="1:45">
      <c r="A110" s="6"/>
      <c r="B110" s="5"/>
      <c r="C110" s="259">
        <v>4</v>
      </c>
      <c r="D110" s="259"/>
      <c r="E110" s="259"/>
      <c r="F110" s="259"/>
      <c r="G110" s="259"/>
      <c r="H110" s="259"/>
      <c r="I110" s="5"/>
      <c r="J110" s="25"/>
      <c r="K110" s="25"/>
      <c r="L110" s="25"/>
      <c r="M110" s="25"/>
      <c r="N110" s="25"/>
      <c r="O110" s="25"/>
      <c r="P110" s="25"/>
      <c r="Q110" s="25"/>
      <c r="R110" s="25"/>
      <c r="S110" s="25"/>
      <c r="T110" s="25"/>
      <c r="U110" s="5"/>
      <c r="V110" s="279"/>
      <c r="W110" s="279"/>
      <c r="X110" s="279"/>
      <c r="Y110" s="279"/>
      <c r="Z110" s="279"/>
      <c r="AA110" s="279"/>
      <c r="AB110" s="279"/>
      <c r="AC110" s="5"/>
      <c r="AD110" s="6"/>
      <c r="AE110" s="6"/>
      <c r="AF110" s="6"/>
      <c r="AG110" s="6"/>
      <c r="AH110" s="6"/>
      <c r="AI110" s="6"/>
      <c r="AJ110" s="6"/>
      <c r="AK110" s="6"/>
      <c r="AL110" s="6"/>
      <c r="AM110" s="6"/>
      <c r="AN110" s="6"/>
      <c r="AO110" s="6"/>
      <c r="AP110" s="6"/>
      <c r="AQ110" s="6"/>
      <c r="AR110" s="6"/>
      <c r="AS110" s="6"/>
    </row>
    <row r="111" spans="1:45" ht="15" customHeight="1">
      <c r="A111" s="6"/>
      <c r="B111" s="5"/>
      <c r="C111" s="255" t="s">
        <v>148</v>
      </c>
      <c r="D111" s="255"/>
      <c r="E111" s="5"/>
      <c r="F111" s="5"/>
      <c r="G111" s="254" t="s">
        <v>19</v>
      </c>
      <c r="H111" s="254"/>
      <c r="I111" s="5"/>
      <c r="J111" s="25"/>
      <c r="K111" s="256" t="s">
        <v>187</v>
      </c>
      <c r="L111" s="256"/>
      <c r="M111" s="256"/>
      <c r="N111" s="256"/>
      <c r="O111" s="256"/>
      <c r="P111" s="256"/>
      <c r="Q111" s="256"/>
      <c r="R111" s="256"/>
      <c r="S111" s="256"/>
      <c r="T111" s="25"/>
      <c r="U111" s="5"/>
      <c r="V111" s="278">
        <v>4</v>
      </c>
      <c r="W111" s="278"/>
      <c r="X111" s="278"/>
      <c r="Y111" s="278"/>
      <c r="Z111" s="278"/>
      <c r="AA111" s="278"/>
      <c r="AB111" s="278"/>
      <c r="AC111" s="5"/>
      <c r="AD111" s="6"/>
      <c r="AE111" s="6"/>
      <c r="AF111" s="6"/>
      <c r="AG111" s="6"/>
      <c r="AH111" s="6"/>
      <c r="AI111" s="6"/>
      <c r="AJ111" s="6"/>
      <c r="AK111" s="6"/>
      <c r="AL111" s="6"/>
      <c r="AM111" s="6"/>
      <c r="AN111" s="6"/>
      <c r="AO111" s="6"/>
      <c r="AP111" s="6"/>
      <c r="AQ111" s="6"/>
      <c r="AR111" s="6"/>
      <c r="AS111" s="6"/>
    </row>
    <row r="112" spans="1:45">
      <c r="A112" s="6"/>
      <c r="B112" s="5"/>
      <c r="C112" s="113"/>
      <c r="D112" s="113"/>
      <c r="E112" s="5"/>
      <c r="F112" s="5"/>
      <c r="G112" s="94"/>
      <c r="H112" s="94"/>
      <c r="I112" s="5"/>
      <c r="J112" s="25"/>
      <c r="K112" s="256"/>
      <c r="L112" s="256"/>
      <c r="M112" s="256"/>
      <c r="N112" s="256"/>
      <c r="O112" s="256"/>
      <c r="P112" s="256"/>
      <c r="Q112" s="256"/>
      <c r="R112" s="256"/>
      <c r="S112" s="256"/>
      <c r="T112" s="25"/>
      <c r="U112" s="5"/>
      <c r="V112" s="252" t="s">
        <v>148</v>
      </c>
      <c r="W112" s="252"/>
      <c r="X112" s="252"/>
      <c r="Y112" s="117"/>
      <c r="Z112" s="297" t="s">
        <v>19</v>
      </c>
      <c r="AA112" s="297"/>
      <c r="AB112" s="297"/>
      <c r="AC112" s="5"/>
      <c r="AD112" s="6"/>
      <c r="AE112" s="6"/>
      <c r="AF112" s="6"/>
      <c r="AG112" s="6"/>
      <c r="AH112" s="6"/>
      <c r="AI112" s="6"/>
      <c r="AJ112" s="6"/>
      <c r="AK112" s="6"/>
      <c r="AL112" s="6"/>
      <c r="AM112" s="6"/>
      <c r="AN112" s="6"/>
      <c r="AO112" s="6"/>
      <c r="AP112" s="6"/>
      <c r="AQ112" s="6"/>
      <c r="AR112" s="6"/>
      <c r="AS112" s="6"/>
    </row>
    <row r="113" spans="1:45">
      <c r="A113" s="6"/>
      <c r="B113" s="5"/>
      <c r="C113" s="241" t="s">
        <v>200</v>
      </c>
      <c r="D113" s="241"/>
      <c r="E113" s="241"/>
      <c r="F113" s="241"/>
      <c r="G113" s="241"/>
      <c r="H113" s="241"/>
      <c r="I113" s="5"/>
      <c r="J113" s="25"/>
      <c r="K113" s="296" t="s">
        <v>326</v>
      </c>
      <c r="L113" s="296"/>
      <c r="M113" s="296"/>
      <c r="N113" s="296"/>
      <c r="O113" s="296"/>
      <c r="P113" s="296"/>
      <c r="Q113" s="296"/>
      <c r="R113" s="296"/>
      <c r="S113" s="296"/>
      <c r="T113" s="25"/>
      <c r="U113" s="5"/>
      <c r="V113" s="5"/>
      <c r="W113" s="5"/>
      <c r="X113" s="5"/>
      <c r="Y113" s="5"/>
      <c r="Z113" s="5"/>
      <c r="AA113" s="5"/>
      <c r="AB113" s="5"/>
      <c r="AC113" s="5"/>
      <c r="AD113" s="6"/>
      <c r="AE113" s="6"/>
      <c r="AF113" s="6"/>
      <c r="AG113" s="6"/>
      <c r="AH113" s="6"/>
      <c r="AI113" s="6"/>
      <c r="AJ113" s="6"/>
      <c r="AK113" s="6"/>
      <c r="AL113" s="6"/>
      <c r="AM113" s="6"/>
      <c r="AN113" s="6"/>
      <c r="AO113" s="6"/>
      <c r="AP113" s="6"/>
      <c r="AQ113" s="6"/>
      <c r="AR113" s="6"/>
      <c r="AS113" s="6"/>
    </row>
    <row r="114" spans="1:45">
      <c r="A114" s="6"/>
      <c r="B114" s="5"/>
      <c r="C114" s="242"/>
      <c r="D114" s="242"/>
      <c r="E114" s="242"/>
      <c r="F114" s="242"/>
      <c r="G114" s="242"/>
      <c r="H114" s="242"/>
      <c r="I114" s="5"/>
      <c r="J114" s="25"/>
      <c r="K114" s="296"/>
      <c r="L114" s="296"/>
      <c r="M114" s="296"/>
      <c r="N114" s="296"/>
      <c r="O114" s="296"/>
      <c r="P114" s="296"/>
      <c r="Q114" s="296"/>
      <c r="R114" s="296"/>
      <c r="S114" s="296"/>
      <c r="T114" s="25"/>
      <c r="U114" s="5"/>
      <c r="V114" s="241" t="s">
        <v>186</v>
      </c>
      <c r="W114" s="241"/>
      <c r="X114" s="241"/>
      <c r="Y114" s="241"/>
      <c r="Z114" s="241"/>
      <c r="AA114" s="241"/>
      <c r="AB114" s="241"/>
      <c r="AC114" s="5"/>
      <c r="AD114" s="6"/>
      <c r="AE114" s="6"/>
      <c r="AF114" s="6"/>
      <c r="AG114" s="6"/>
      <c r="AH114" s="6"/>
      <c r="AI114" s="6"/>
      <c r="AJ114" s="6"/>
      <c r="AK114" s="6"/>
      <c r="AL114" s="6"/>
      <c r="AM114" s="6"/>
      <c r="AN114" s="6"/>
      <c r="AO114" s="6"/>
      <c r="AP114" s="6"/>
      <c r="AQ114" s="6"/>
      <c r="AR114" s="6"/>
      <c r="AS114" s="6"/>
    </row>
    <row r="115" spans="1:45">
      <c r="A115" s="6"/>
      <c r="B115" s="5"/>
      <c r="C115" s="243" t="s">
        <v>325</v>
      </c>
      <c r="D115" s="244"/>
      <c r="E115" s="244"/>
      <c r="F115" s="244"/>
      <c r="G115" s="244"/>
      <c r="H115" s="245"/>
      <c r="I115" s="5"/>
      <c r="J115" s="25"/>
      <c r="K115" s="296"/>
      <c r="L115" s="296"/>
      <c r="M115" s="296"/>
      <c r="N115" s="296"/>
      <c r="O115" s="296"/>
      <c r="P115" s="296"/>
      <c r="Q115" s="296"/>
      <c r="R115" s="296"/>
      <c r="S115" s="296"/>
      <c r="T115" s="25"/>
      <c r="U115" s="5"/>
      <c r="V115" s="242"/>
      <c r="W115" s="242"/>
      <c r="X115" s="242"/>
      <c r="Y115" s="242"/>
      <c r="Z115" s="242"/>
      <c r="AA115" s="242"/>
      <c r="AB115" s="242"/>
      <c r="AC115" s="5"/>
      <c r="AD115" s="6"/>
      <c r="AE115" s="6"/>
      <c r="AF115" s="6"/>
      <c r="AG115" s="6"/>
      <c r="AH115" s="6"/>
      <c r="AI115" s="6"/>
      <c r="AJ115" s="6"/>
      <c r="AK115" s="6"/>
      <c r="AL115" s="6"/>
      <c r="AM115" s="6"/>
      <c r="AN115" s="6"/>
      <c r="AO115" s="6"/>
      <c r="AP115" s="6"/>
      <c r="AQ115" s="6"/>
      <c r="AR115" s="6"/>
      <c r="AS115" s="6"/>
    </row>
    <row r="116" spans="1:45">
      <c r="A116" s="6"/>
      <c r="B116" s="5"/>
      <c r="C116" s="291"/>
      <c r="D116" s="292"/>
      <c r="E116" s="292"/>
      <c r="F116" s="292"/>
      <c r="G116" s="292"/>
      <c r="H116" s="293"/>
      <c r="I116" s="5"/>
      <c r="J116" s="25"/>
      <c r="K116" s="296"/>
      <c r="L116" s="296"/>
      <c r="M116" s="296"/>
      <c r="N116" s="296"/>
      <c r="O116" s="296"/>
      <c r="P116" s="296"/>
      <c r="Q116" s="296"/>
      <c r="R116" s="296"/>
      <c r="S116" s="296"/>
      <c r="T116" s="25"/>
      <c r="U116" s="5"/>
      <c r="V116" s="243" t="s">
        <v>329</v>
      </c>
      <c r="W116" s="244"/>
      <c r="X116" s="244"/>
      <c r="Y116" s="244"/>
      <c r="Z116" s="244"/>
      <c r="AA116" s="244"/>
      <c r="AB116" s="245"/>
      <c r="AC116" s="5"/>
      <c r="AD116" s="6"/>
      <c r="AE116" s="6"/>
      <c r="AF116" s="6"/>
      <c r="AG116" s="6"/>
      <c r="AH116" s="6"/>
      <c r="AI116" s="6"/>
      <c r="AJ116" s="6"/>
      <c r="AK116" s="6"/>
      <c r="AL116" s="6"/>
      <c r="AM116" s="6"/>
      <c r="AN116" s="6"/>
      <c r="AO116" s="6"/>
      <c r="AP116" s="6"/>
      <c r="AQ116" s="6"/>
      <c r="AR116" s="6"/>
      <c r="AS116" s="6"/>
    </row>
    <row r="117" spans="1:45">
      <c r="A117" s="6"/>
      <c r="B117" s="5"/>
      <c r="C117" s="291"/>
      <c r="D117" s="292"/>
      <c r="E117" s="292"/>
      <c r="F117" s="292"/>
      <c r="G117" s="292"/>
      <c r="H117" s="293"/>
      <c r="I117" s="5"/>
      <c r="J117" s="25"/>
      <c r="K117" s="296"/>
      <c r="L117" s="296"/>
      <c r="M117" s="296"/>
      <c r="N117" s="296"/>
      <c r="O117" s="296"/>
      <c r="P117" s="296"/>
      <c r="Q117" s="296"/>
      <c r="R117" s="296"/>
      <c r="S117" s="296"/>
      <c r="T117" s="25"/>
      <c r="U117" s="5"/>
      <c r="V117" s="291"/>
      <c r="W117" s="292"/>
      <c r="X117" s="292"/>
      <c r="Y117" s="292"/>
      <c r="Z117" s="292"/>
      <c r="AA117" s="292"/>
      <c r="AB117" s="293"/>
      <c r="AC117" s="5"/>
      <c r="AD117" s="6"/>
      <c r="AE117" s="6"/>
      <c r="AF117" s="6"/>
      <c r="AG117" s="6"/>
      <c r="AH117" s="6"/>
      <c r="AI117" s="6"/>
      <c r="AJ117" s="6"/>
      <c r="AK117" s="6"/>
      <c r="AL117" s="6"/>
      <c r="AM117" s="6"/>
      <c r="AN117" s="6"/>
      <c r="AO117" s="6"/>
      <c r="AP117" s="6"/>
      <c r="AQ117" s="6"/>
      <c r="AR117" s="6"/>
      <c r="AS117" s="6"/>
    </row>
    <row r="118" spans="1:45">
      <c r="A118" s="6"/>
      <c r="B118" s="5"/>
      <c r="C118" s="291"/>
      <c r="D118" s="292"/>
      <c r="E118" s="292"/>
      <c r="F118" s="292"/>
      <c r="G118" s="292"/>
      <c r="H118" s="293"/>
      <c r="I118" s="5"/>
      <c r="J118" s="25"/>
      <c r="K118" s="296"/>
      <c r="L118" s="296"/>
      <c r="M118" s="296"/>
      <c r="N118" s="296"/>
      <c r="O118" s="296"/>
      <c r="P118" s="296"/>
      <c r="Q118" s="296"/>
      <c r="R118" s="296"/>
      <c r="S118" s="296"/>
      <c r="T118" s="25"/>
      <c r="U118" s="5"/>
      <c r="V118" s="291"/>
      <c r="W118" s="292"/>
      <c r="X118" s="292"/>
      <c r="Y118" s="292"/>
      <c r="Z118" s="292"/>
      <c r="AA118" s="292"/>
      <c r="AB118" s="293"/>
      <c r="AC118" s="5"/>
      <c r="AD118" s="6"/>
      <c r="AE118" s="6"/>
      <c r="AF118" s="6"/>
      <c r="AG118" s="6"/>
      <c r="AH118" s="6"/>
      <c r="AI118" s="6"/>
      <c r="AJ118" s="6"/>
      <c r="AK118" s="6"/>
      <c r="AL118" s="6"/>
      <c r="AM118" s="6"/>
      <c r="AN118" s="6"/>
      <c r="AO118" s="6"/>
      <c r="AP118" s="6"/>
      <c r="AQ118" s="6"/>
      <c r="AR118" s="6"/>
      <c r="AS118" s="6"/>
    </row>
    <row r="119" spans="1:45">
      <c r="A119" s="6"/>
      <c r="B119" s="5"/>
      <c r="C119" s="246"/>
      <c r="D119" s="247"/>
      <c r="E119" s="247"/>
      <c r="F119" s="247"/>
      <c r="G119" s="247"/>
      <c r="H119" s="248"/>
      <c r="I119" s="5"/>
      <c r="J119" s="25"/>
      <c r="K119" s="296"/>
      <c r="L119" s="296"/>
      <c r="M119" s="296"/>
      <c r="N119" s="296"/>
      <c r="O119" s="296"/>
      <c r="P119" s="296"/>
      <c r="Q119" s="296"/>
      <c r="R119" s="296"/>
      <c r="S119" s="296"/>
      <c r="T119" s="25"/>
      <c r="U119" s="5"/>
      <c r="V119" s="246"/>
      <c r="W119" s="247"/>
      <c r="X119" s="247"/>
      <c r="Y119" s="247"/>
      <c r="Z119" s="247"/>
      <c r="AA119" s="247"/>
      <c r="AB119" s="248"/>
      <c r="AC119" s="5"/>
      <c r="AD119" s="6"/>
      <c r="AE119" s="6"/>
      <c r="AF119" s="6"/>
      <c r="AG119" s="6"/>
      <c r="AH119" s="6"/>
      <c r="AI119" s="6"/>
      <c r="AJ119" s="6"/>
      <c r="AK119" s="6"/>
      <c r="AL119" s="6"/>
      <c r="AM119" s="6"/>
      <c r="AN119" s="6"/>
      <c r="AO119" s="6"/>
      <c r="AP119" s="6"/>
      <c r="AQ119" s="6"/>
      <c r="AR119" s="6"/>
      <c r="AS119" s="6"/>
    </row>
    <row r="120" spans="1:45">
      <c r="A120" s="6"/>
      <c r="B120" s="5"/>
      <c r="C120" s="5"/>
      <c r="D120" s="5"/>
      <c r="E120" s="5"/>
      <c r="F120" s="5"/>
      <c r="G120" s="5"/>
      <c r="H120" s="5"/>
      <c r="I120" s="5"/>
      <c r="J120" s="25"/>
      <c r="K120" s="25"/>
      <c r="L120" s="25"/>
      <c r="M120" s="25"/>
      <c r="N120" s="25"/>
      <c r="O120" s="25"/>
      <c r="P120" s="25"/>
      <c r="Q120" s="25"/>
      <c r="R120" s="25"/>
      <c r="S120" s="25"/>
      <c r="T120" s="25"/>
      <c r="U120" s="5"/>
      <c r="V120" s="5"/>
      <c r="W120" s="5"/>
      <c r="X120" s="5"/>
      <c r="Y120" s="5"/>
      <c r="Z120" s="5"/>
      <c r="AA120" s="5"/>
      <c r="AB120" s="5"/>
      <c r="AC120" s="5"/>
      <c r="AD120" s="6"/>
      <c r="AE120" s="6"/>
      <c r="AF120" s="6"/>
      <c r="AG120" s="6"/>
      <c r="AH120" s="6"/>
      <c r="AI120" s="6"/>
      <c r="AJ120" s="6"/>
      <c r="AK120" s="6"/>
      <c r="AL120" s="6"/>
      <c r="AM120" s="6"/>
      <c r="AN120" s="6"/>
      <c r="AO120" s="6"/>
      <c r="AP120" s="6"/>
      <c r="AQ120" s="6"/>
      <c r="AR120" s="6"/>
      <c r="AS120" s="6"/>
    </row>
    <row r="121" spans="1:45" ht="14.15" customHeight="1">
      <c r="A121" s="6"/>
      <c r="B121" s="6"/>
      <c r="D121" s="6"/>
      <c r="E121" s="6"/>
      <c r="F121" s="6"/>
      <c r="G121" s="6"/>
      <c r="H121" s="6"/>
      <c r="I121" s="6"/>
      <c r="J121" s="6"/>
      <c r="K121" s="6"/>
      <c r="L121" s="6"/>
      <c r="M121" s="6"/>
      <c r="N121" s="6"/>
      <c r="O121" s="6"/>
      <c r="P121" s="6"/>
      <c r="Q121" s="6"/>
      <c r="R121" s="6"/>
      <c r="S121" s="6"/>
      <c r="T121" s="6"/>
      <c r="U121" s="6"/>
      <c r="V121" s="6"/>
      <c r="W121" s="6"/>
      <c r="X121" s="6"/>
      <c r="Y121" s="6"/>
      <c r="Z121" s="6"/>
      <c r="AA121" s="6"/>
      <c r="AB121" s="6"/>
      <c r="AC121" s="6"/>
      <c r="AD121" s="6"/>
      <c r="AE121" s="6"/>
      <c r="AF121" s="6"/>
      <c r="AG121" s="6"/>
      <c r="AH121" s="6"/>
      <c r="AI121" s="6"/>
      <c r="AJ121" s="6"/>
      <c r="AK121" s="6"/>
      <c r="AL121" s="6"/>
      <c r="AM121" s="6"/>
      <c r="AN121" s="6"/>
      <c r="AO121" s="6"/>
      <c r="AP121" s="6"/>
      <c r="AQ121" s="6"/>
      <c r="AR121" s="6"/>
      <c r="AS121" s="6"/>
    </row>
    <row r="122" spans="1:45" ht="50.15" customHeight="1">
      <c r="A122" s="6"/>
      <c r="B122" s="125"/>
      <c r="C122" s="125"/>
      <c r="D122" s="126"/>
      <c r="E122" s="126"/>
      <c r="F122" s="126"/>
      <c r="G122" s="125"/>
      <c r="H122" s="126"/>
      <c r="I122" s="126"/>
      <c r="J122" s="126"/>
      <c r="K122" s="126"/>
      <c r="L122" s="126"/>
      <c r="M122" s="126"/>
      <c r="N122" s="125"/>
      <c r="O122" s="125"/>
      <c r="P122" s="125"/>
      <c r="Q122" s="125"/>
      <c r="R122" s="125"/>
      <c r="S122" s="125"/>
      <c r="T122" s="125"/>
      <c r="U122" s="125"/>
      <c r="V122" s="125"/>
      <c r="W122" s="125"/>
      <c r="X122" s="125"/>
      <c r="Y122" s="125"/>
      <c r="Z122" s="125"/>
      <c r="AA122" s="125"/>
      <c r="AB122" s="125"/>
      <c r="AC122" s="125"/>
      <c r="AD122" s="6"/>
      <c r="AE122" s="6"/>
      <c r="AF122" s="6"/>
      <c r="AG122" s="6"/>
      <c r="AH122" s="6"/>
      <c r="AI122" s="6"/>
      <c r="AJ122" s="6"/>
      <c r="AK122" s="6"/>
      <c r="AL122" s="6"/>
      <c r="AM122" s="6"/>
      <c r="AN122" s="6"/>
      <c r="AO122" s="6"/>
      <c r="AP122" s="6"/>
      <c r="AQ122" s="6"/>
      <c r="AR122" s="6"/>
      <c r="AS122" s="6"/>
    </row>
    <row r="123" spans="1:45">
      <c r="A123" s="6"/>
      <c r="B123" s="5"/>
      <c r="C123" s="50"/>
      <c r="D123" s="5"/>
      <c r="E123" s="5"/>
      <c r="F123" s="5"/>
      <c r="G123" s="10"/>
      <c r="H123" s="10"/>
      <c r="I123" s="10"/>
      <c r="J123" s="10"/>
      <c r="K123" s="10"/>
      <c r="L123" s="10"/>
      <c r="M123" s="10"/>
      <c r="N123" s="10"/>
      <c r="O123" s="10"/>
      <c r="P123" s="10"/>
      <c r="Q123" s="10"/>
      <c r="R123" s="10"/>
      <c r="S123" s="10"/>
      <c r="T123" s="10"/>
      <c r="U123" s="10"/>
      <c r="V123" s="10"/>
      <c r="W123" s="10"/>
      <c r="X123" s="5"/>
      <c r="Y123" s="5"/>
      <c r="Z123" s="5"/>
      <c r="AA123" s="5"/>
      <c r="AB123" s="5"/>
      <c r="AC123" s="5"/>
      <c r="AD123" s="6"/>
      <c r="AE123" s="6"/>
      <c r="AF123" s="6"/>
      <c r="AG123" s="6"/>
      <c r="AH123" s="6"/>
      <c r="AI123" s="6"/>
      <c r="AJ123" s="6"/>
      <c r="AK123" s="6"/>
      <c r="AL123" s="6"/>
      <c r="AM123" s="6"/>
      <c r="AN123" s="6"/>
      <c r="AO123" s="6"/>
      <c r="AP123" s="6"/>
      <c r="AQ123" s="6"/>
      <c r="AR123" s="6"/>
      <c r="AS123" s="6"/>
    </row>
    <row r="124" spans="1:45">
      <c r="A124" s="6"/>
      <c r="B124" s="5"/>
      <c r="C124" s="267" t="s">
        <v>201</v>
      </c>
      <c r="D124" s="267"/>
      <c r="E124" s="267"/>
      <c r="F124" s="267"/>
      <c r="G124" s="267"/>
      <c r="H124" s="267"/>
      <c r="I124" s="267"/>
      <c r="J124" s="267"/>
      <c r="K124" s="267"/>
      <c r="L124" s="267"/>
      <c r="M124" s="267"/>
      <c r="N124" s="267"/>
      <c r="O124" s="76"/>
      <c r="P124" s="277" t="s">
        <v>246</v>
      </c>
      <c r="Q124" s="277"/>
      <c r="R124" s="277"/>
      <c r="S124" s="277"/>
      <c r="T124" s="277"/>
      <c r="U124" s="277"/>
      <c r="V124" s="277"/>
      <c r="W124" s="277"/>
      <c r="X124" s="277"/>
      <c r="Y124" s="277"/>
      <c r="Z124" s="277"/>
      <c r="AA124" s="277"/>
      <c r="AB124" s="277"/>
      <c r="AC124" s="5"/>
      <c r="AD124" s="6"/>
      <c r="AE124" s="6"/>
      <c r="AF124" s="6"/>
      <c r="AG124" s="6"/>
      <c r="AH124" s="6"/>
      <c r="AI124" s="6"/>
      <c r="AJ124" s="6"/>
      <c r="AK124" s="6"/>
      <c r="AL124" s="6"/>
      <c r="AM124" s="6"/>
      <c r="AN124" s="6"/>
      <c r="AO124" s="6"/>
      <c r="AP124" s="6"/>
      <c r="AQ124" s="6"/>
      <c r="AR124" s="6"/>
      <c r="AS124" s="6"/>
    </row>
    <row r="125" spans="1:45">
      <c r="A125" s="6"/>
      <c r="B125" s="5"/>
      <c r="C125" s="267"/>
      <c r="D125" s="267"/>
      <c r="E125" s="267"/>
      <c r="F125" s="267"/>
      <c r="G125" s="267"/>
      <c r="H125" s="267"/>
      <c r="I125" s="267"/>
      <c r="J125" s="267"/>
      <c r="K125" s="267"/>
      <c r="L125" s="267"/>
      <c r="M125" s="267"/>
      <c r="N125" s="267"/>
      <c r="O125" s="76"/>
      <c r="P125" s="268" t="s">
        <v>330</v>
      </c>
      <c r="Q125" s="269"/>
      <c r="R125" s="269"/>
      <c r="S125" s="269"/>
      <c r="T125" s="269"/>
      <c r="U125" s="269"/>
      <c r="V125" s="269"/>
      <c r="W125" s="269"/>
      <c r="X125" s="269"/>
      <c r="Y125" s="269"/>
      <c r="Z125" s="269"/>
      <c r="AA125" s="269"/>
      <c r="AB125" s="270"/>
      <c r="AC125" s="5"/>
      <c r="AD125" s="6"/>
      <c r="AE125" s="6"/>
      <c r="AF125" s="6"/>
      <c r="AG125" s="6"/>
      <c r="AH125" s="6"/>
      <c r="AI125" s="6"/>
      <c r="AJ125" s="6"/>
      <c r="AK125" s="6"/>
      <c r="AL125" s="6"/>
      <c r="AM125" s="6"/>
      <c r="AN125" s="6"/>
      <c r="AO125" s="6"/>
      <c r="AP125" s="6"/>
      <c r="AQ125" s="6"/>
      <c r="AR125" s="6"/>
      <c r="AS125" s="6"/>
    </row>
    <row r="126" spans="1:45">
      <c r="A126" s="6"/>
      <c r="B126" s="5"/>
      <c r="C126" s="5"/>
      <c r="D126" s="5"/>
      <c r="E126" s="5"/>
      <c r="F126" s="5"/>
      <c r="G126" s="5"/>
      <c r="H126" s="5"/>
      <c r="I126" s="5"/>
      <c r="J126" s="5"/>
      <c r="K126" s="5"/>
      <c r="L126" s="5"/>
      <c r="M126" s="5"/>
      <c r="N126" s="5"/>
      <c r="O126" s="76"/>
      <c r="P126" s="271"/>
      <c r="Q126" s="272"/>
      <c r="R126" s="272"/>
      <c r="S126" s="272"/>
      <c r="T126" s="272"/>
      <c r="U126" s="272"/>
      <c r="V126" s="272"/>
      <c r="W126" s="272"/>
      <c r="X126" s="272"/>
      <c r="Y126" s="272"/>
      <c r="Z126" s="272"/>
      <c r="AA126" s="272"/>
      <c r="AB126" s="273"/>
      <c r="AC126" s="5"/>
      <c r="AD126" s="6"/>
      <c r="AE126" s="6"/>
      <c r="AF126" s="6"/>
      <c r="AG126" s="6"/>
      <c r="AH126" s="6"/>
      <c r="AI126" s="6"/>
      <c r="AJ126" s="6"/>
      <c r="AK126" s="6"/>
      <c r="AL126" s="6"/>
      <c r="AM126" s="6"/>
      <c r="AN126" s="6"/>
      <c r="AO126" s="6"/>
      <c r="AP126" s="6"/>
      <c r="AQ126" s="6"/>
      <c r="AR126" s="6"/>
      <c r="AS126" s="6"/>
    </row>
    <row r="127" spans="1:45">
      <c r="A127" s="6"/>
      <c r="B127" s="5"/>
      <c r="C127" s="191" t="s">
        <v>148</v>
      </c>
      <c r="D127" s="191"/>
      <c r="E127" s="200"/>
      <c r="F127" s="373" t="s">
        <v>163</v>
      </c>
      <c r="G127" s="373"/>
      <c r="H127" s="373"/>
      <c r="I127" s="200"/>
      <c r="J127" s="200"/>
      <c r="K127" s="200"/>
      <c r="L127" s="193"/>
      <c r="M127" s="193"/>
      <c r="N127" s="194" t="s">
        <v>19</v>
      </c>
      <c r="O127" s="76"/>
      <c r="P127" s="271"/>
      <c r="Q127" s="272"/>
      <c r="R127" s="272"/>
      <c r="S127" s="272"/>
      <c r="T127" s="272"/>
      <c r="U127" s="272"/>
      <c r="V127" s="272"/>
      <c r="W127" s="272"/>
      <c r="X127" s="272"/>
      <c r="Y127" s="272"/>
      <c r="Z127" s="272"/>
      <c r="AA127" s="272"/>
      <c r="AB127" s="273"/>
      <c r="AC127" s="5"/>
      <c r="AD127" s="6"/>
      <c r="AE127" s="6"/>
      <c r="AF127" s="6"/>
      <c r="AG127" s="6"/>
      <c r="AH127" s="6"/>
      <c r="AI127" s="6"/>
      <c r="AJ127" s="6"/>
      <c r="AK127" s="6"/>
      <c r="AL127" s="6"/>
      <c r="AM127" s="6"/>
      <c r="AN127" s="6"/>
      <c r="AO127" s="6"/>
      <c r="AP127" s="6"/>
      <c r="AQ127" s="6"/>
      <c r="AR127" s="6"/>
      <c r="AS127" s="6"/>
    </row>
    <row r="128" spans="1:45">
      <c r="A128" s="6"/>
      <c r="B128" s="5"/>
      <c r="C128" s="266">
        <v>4</v>
      </c>
      <c r="D128" s="266"/>
      <c r="E128" s="266"/>
      <c r="F128" s="266"/>
      <c r="G128" s="266"/>
      <c r="H128" s="266"/>
      <c r="I128" s="266"/>
      <c r="J128" s="266"/>
      <c r="K128" s="266"/>
      <c r="L128" s="266"/>
      <c r="M128" s="266"/>
      <c r="N128" s="266"/>
      <c r="O128" s="76"/>
      <c r="P128" s="271"/>
      <c r="Q128" s="272"/>
      <c r="R128" s="272"/>
      <c r="S128" s="272"/>
      <c r="T128" s="272"/>
      <c r="U128" s="272"/>
      <c r="V128" s="272"/>
      <c r="W128" s="272"/>
      <c r="X128" s="272"/>
      <c r="Y128" s="272"/>
      <c r="Z128" s="272"/>
      <c r="AA128" s="272"/>
      <c r="AB128" s="273"/>
      <c r="AC128" s="5"/>
      <c r="AD128" s="6"/>
      <c r="AE128" s="6"/>
      <c r="AF128" s="6"/>
      <c r="AG128" s="6"/>
      <c r="AH128" s="6"/>
      <c r="AI128" s="6"/>
      <c r="AJ128" s="6"/>
      <c r="AK128" s="6"/>
      <c r="AL128" s="6"/>
      <c r="AM128" s="6"/>
      <c r="AN128" s="6"/>
      <c r="AO128" s="6"/>
      <c r="AP128" s="6"/>
      <c r="AQ128" s="6"/>
      <c r="AR128" s="6"/>
      <c r="AS128" s="6"/>
    </row>
    <row r="129" spans="1:45">
      <c r="A129" s="6"/>
      <c r="B129" s="5"/>
      <c r="C129" s="264" t="s">
        <v>34</v>
      </c>
      <c r="D129" s="264"/>
      <c r="E129" s="264"/>
      <c r="F129" s="264"/>
      <c r="G129" s="264"/>
      <c r="H129" s="264"/>
      <c r="I129" s="264"/>
      <c r="J129" s="264"/>
      <c r="K129" s="264"/>
      <c r="L129" s="264"/>
      <c r="M129" s="264"/>
      <c r="N129" s="264"/>
      <c r="O129" s="76"/>
      <c r="P129" s="274"/>
      <c r="Q129" s="275"/>
      <c r="R129" s="275"/>
      <c r="S129" s="275"/>
      <c r="T129" s="275"/>
      <c r="U129" s="275"/>
      <c r="V129" s="275"/>
      <c r="W129" s="275"/>
      <c r="X129" s="275"/>
      <c r="Y129" s="275"/>
      <c r="Z129" s="275"/>
      <c r="AA129" s="275"/>
      <c r="AB129" s="276"/>
      <c r="AC129" s="5"/>
      <c r="AD129" s="6"/>
      <c r="AE129" s="6"/>
      <c r="AF129" s="6"/>
      <c r="AG129" s="6"/>
      <c r="AH129" s="6"/>
      <c r="AI129" s="6"/>
      <c r="AJ129" s="6"/>
      <c r="AK129" s="6"/>
      <c r="AL129" s="6"/>
      <c r="AM129" s="6"/>
      <c r="AN129" s="6"/>
      <c r="AO129" s="6"/>
      <c r="AP129" s="6"/>
      <c r="AQ129" s="6"/>
      <c r="AR129" s="6"/>
      <c r="AS129" s="6"/>
    </row>
    <row r="130" spans="1:45">
      <c r="A130" s="6"/>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6"/>
      <c r="AE130" s="6"/>
      <c r="AF130" s="6"/>
      <c r="AG130" s="6"/>
      <c r="AH130" s="6"/>
      <c r="AI130" s="6"/>
      <c r="AJ130" s="6"/>
      <c r="AK130" s="6"/>
      <c r="AL130" s="6"/>
      <c r="AM130" s="6"/>
      <c r="AN130" s="6"/>
      <c r="AO130" s="6"/>
      <c r="AP130" s="6"/>
      <c r="AQ130" s="6"/>
      <c r="AR130" s="6"/>
      <c r="AS130" s="6"/>
    </row>
    <row r="131" spans="1:4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c r="AA131" s="6"/>
      <c r="AB131" s="6"/>
      <c r="AC131" s="6"/>
      <c r="AD131" s="6"/>
      <c r="AE131" s="6"/>
      <c r="AF131" s="6"/>
      <c r="AG131" s="6"/>
      <c r="AH131" s="6"/>
      <c r="AI131" s="6"/>
      <c r="AJ131" s="6"/>
      <c r="AK131" s="6"/>
      <c r="AL131" s="6"/>
      <c r="AM131" s="6"/>
      <c r="AN131" s="6"/>
      <c r="AO131" s="6"/>
      <c r="AP131" s="6"/>
      <c r="AQ131" s="6"/>
      <c r="AR131" s="6"/>
      <c r="AS131" s="6"/>
    </row>
    <row r="132" spans="1:4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c r="AA132" s="6"/>
      <c r="AB132" s="6"/>
      <c r="AC132" s="6"/>
      <c r="AD132" s="6"/>
      <c r="AE132" s="6"/>
      <c r="AF132" s="6"/>
      <c r="AG132" s="6"/>
      <c r="AH132" s="6"/>
      <c r="AI132" s="6"/>
      <c r="AJ132" s="6"/>
      <c r="AK132" s="6"/>
      <c r="AL132" s="6"/>
      <c r="AM132" s="6"/>
      <c r="AN132" s="6"/>
      <c r="AO132" s="6"/>
      <c r="AP132" s="6"/>
      <c r="AQ132" s="6"/>
      <c r="AR132" s="6"/>
      <c r="AS132" s="6"/>
    </row>
    <row r="133" spans="1:4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c r="AA133" s="6"/>
      <c r="AB133" s="6"/>
      <c r="AC133" s="6"/>
      <c r="AD133" s="6"/>
      <c r="AE133" s="6"/>
      <c r="AF133" s="6"/>
      <c r="AG133" s="6"/>
      <c r="AH133" s="6"/>
      <c r="AI133" s="6"/>
      <c r="AJ133" s="6"/>
      <c r="AK133" s="6"/>
      <c r="AL133" s="6"/>
      <c r="AM133" s="6"/>
      <c r="AN133" s="6"/>
      <c r="AO133" s="6"/>
      <c r="AP133" s="6"/>
      <c r="AQ133" s="6"/>
      <c r="AR133" s="6"/>
      <c r="AS133" s="6"/>
    </row>
    <row r="134" spans="1:4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c r="AA134" s="6"/>
      <c r="AB134" s="6"/>
      <c r="AC134" s="6"/>
      <c r="AD134" s="6"/>
      <c r="AE134" s="6"/>
      <c r="AF134" s="6"/>
      <c r="AG134" s="6"/>
      <c r="AH134" s="6"/>
      <c r="AI134" s="6"/>
      <c r="AJ134" s="6"/>
      <c r="AK134" s="6"/>
      <c r="AL134" s="6"/>
      <c r="AM134" s="6"/>
      <c r="AN134" s="6"/>
      <c r="AO134" s="6"/>
      <c r="AP134" s="6"/>
      <c r="AQ134" s="6"/>
      <c r="AR134" s="6"/>
      <c r="AS134" s="6"/>
    </row>
    <row r="135" spans="1:4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c r="AA135" s="6"/>
      <c r="AB135" s="6"/>
      <c r="AC135" s="6"/>
      <c r="AD135" s="6"/>
      <c r="AE135" s="6"/>
      <c r="AF135" s="6"/>
      <c r="AG135" s="6"/>
      <c r="AH135" s="6"/>
      <c r="AI135" s="6"/>
      <c r="AJ135" s="6"/>
      <c r="AK135" s="6"/>
      <c r="AL135" s="6"/>
      <c r="AM135" s="6"/>
      <c r="AN135" s="6"/>
      <c r="AO135" s="6"/>
      <c r="AP135" s="6"/>
      <c r="AQ135" s="6"/>
      <c r="AR135" s="6"/>
      <c r="AS135" s="6"/>
    </row>
    <row r="136" spans="1:4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c r="AA136" s="6"/>
      <c r="AB136" s="6"/>
      <c r="AC136" s="6"/>
      <c r="AD136" s="6"/>
      <c r="AE136" s="6"/>
      <c r="AF136" s="6"/>
      <c r="AG136" s="6"/>
      <c r="AH136" s="6"/>
      <c r="AI136" s="6"/>
      <c r="AJ136" s="6"/>
      <c r="AK136" s="6"/>
      <c r="AL136" s="6"/>
      <c r="AM136" s="6"/>
      <c r="AN136" s="6"/>
      <c r="AO136" s="6"/>
      <c r="AP136" s="6"/>
      <c r="AQ136" s="6"/>
      <c r="AR136" s="6"/>
      <c r="AS136" s="6"/>
    </row>
    <row r="137" spans="1:4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c r="AA137" s="6"/>
      <c r="AB137" s="6"/>
      <c r="AC137" s="6"/>
      <c r="AD137" s="6"/>
      <c r="AE137" s="6"/>
      <c r="AF137" s="6"/>
      <c r="AG137" s="6"/>
      <c r="AH137" s="6"/>
      <c r="AI137" s="6"/>
      <c r="AJ137" s="6"/>
      <c r="AK137" s="6"/>
      <c r="AL137" s="6"/>
      <c r="AM137" s="6"/>
      <c r="AN137" s="6"/>
      <c r="AO137" s="6"/>
      <c r="AP137" s="6"/>
      <c r="AQ137" s="6"/>
      <c r="AR137" s="6"/>
      <c r="AS137" s="6"/>
    </row>
    <row r="138" spans="1:4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c r="AA138" s="6"/>
      <c r="AB138" s="6"/>
      <c r="AC138" s="6"/>
      <c r="AD138" s="6"/>
      <c r="AE138" s="6"/>
      <c r="AF138" s="6"/>
      <c r="AG138" s="6"/>
      <c r="AH138" s="6"/>
      <c r="AI138" s="6"/>
      <c r="AJ138" s="6"/>
      <c r="AK138" s="6"/>
      <c r="AL138" s="6"/>
      <c r="AM138" s="6"/>
      <c r="AN138" s="6"/>
      <c r="AO138" s="6"/>
      <c r="AP138" s="6"/>
      <c r="AQ138" s="6"/>
      <c r="AR138" s="6"/>
      <c r="AS138" s="6"/>
    </row>
    <row r="139" spans="1:4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c r="AA139" s="6"/>
      <c r="AB139" s="6"/>
      <c r="AC139" s="6"/>
      <c r="AD139" s="6"/>
      <c r="AE139" s="6"/>
      <c r="AF139" s="6"/>
      <c r="AG139" s="6"/>
      <c r="AH139" s="6"/>
      <c r="AI139" s="6"/>
      <c r="AJ139" s="6"/>
      <c r="AK139" s="6"/>
      <c r="AL139" s="6"/>
      <c r="AM139" s="6"/>
      <c r="AN139" s="6"/>
      <c r="AO139" s="6"/>
      <c r="AP139" s="6"/>
      <c r="AQ139" s="6"/>
      <c r="AR139" s="6"/>
      <c r="AS139" s="6"/>
    </row>
    <row r="140" spans="1:4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c r="AA140" s="6"/>
      <c r="AB140" s="6"/>
      <c r="AC140" s="6"/>
      <c r="AD140" s="6"/>
      <c r="AE140" s="6"/>
      <c r="AF140" s="6"/>
      <c r="AG140" s="6"/>
      <c r="AH140" s="6"/>
      <c r="AI140" s="6"/>
      <c r="AJ140" s="6"/>
      <c r="AK140" s="6"/>
      <c r="AL140" s="6"/>
      <c r="AM140" s="6"/>
      <c r="AN140" s="6"/>
      <c r="AO140" s="6"/>
      <c r="AP140" s="6"/>
      <c r="AQ140" s="6"/>
      <c r="AR140" s="6"/>
      <c r="AS140" s="6"/>
    </row>
    <row r="141" spans="1:4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c r="AA141" s="6"/>
      <c r="AB141" s="6"/>
      <c r="AC141" s="6"/>
      <c r="AD141" s="6"/>
      <c r="AE141" s="6"/>
      <c r="AF141" s="6"/>
      <c r="AG141" s="6"/>
      <c r="AH141" s="6"/>
      <c r="AI141" s="6"/>
      <c r="AJ141" s="6"/>
      <c r="AK141" s="6"/>
      <c r="AL141" s="6"/>
      <c r="AM141" s="6"/>
      <c r="AN141" s="6"/>
      <c r="AO141" s="6"/>
      <c r="AP141" s="6"/>
      <c r="AQ141" s="6"/>
      <c r="AR141" s="6"/>
      <c r="AS141" s="6"/>
    </row>
    <row r="142" spans="1:4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c r="AA142" s="6"/>
      <c r="AB142" s="6"/>
      <c r="AC142" s="6"/>
      <c r="AD142" s="6"/>
      <c r="AE142" s="6"/>
      <c r="AF142" s="6"/>
      <c r="AG142" s="6"/>
      <c r="AH142" s="6"/>
      <c r="AI142" s="6"/>
      <c r="AJ142" s="6"/>
      <c r="AK142" s="6"/>
      <c r="AL142" s="6"/>
      <c r="AM142" s="6"/>
      <c r="AN142" s="6"/>
      <c r="AO142" s="6"/>
      <c r="AP142" s="6"/>
      <c r="AQ142" s="6"/>
      <c r="AR142" s="6"/>
      <c r="AS142" s="6"/>
    </row>
    <row r="143" spans="1:4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c r="AA143" s="6"/>
      <c r="AB143" s="6"/>
      <c r="AC143" s="6"/>
      <c r="AD143" s="6"/>
      <c r="AE143" s="6"/>
      <c r="AF143" s="6"/>
      <c r="AG143" s="6"/>
      <c r="AH143" s="6"/>
      <c r="AI143" s="6"/>
      <c r="AJ143" s="6"/>
      <c r="AK143" s="6"/>
      <c r="AL143" s="6"/>
      <c r="AM143" s="6"/>
      <c r="AN143" s="6"/>
      <c r="AO143" s="6"/>
      <c r="AP143" s="6"/>
      <c r="AQ143" s="6"/>
      <c r="AR143" s="6"/>
      <c r="AS143" s="6"/>
    </row>
    <row r="144" spans="1:4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c r="AA144" s="6"/>
      <c r="AB144" s="6"/>
      <c r="AC144" s="6"/>
      <c r="AD144" s="6"/>
      <c r="AE144" s="6"/>
      <c r="AF144" s="6"/>
      <c r="AG144" s="6"/>
      <c r="AH144" s="6"/>
      <c r="AI144" s="6"/>
      <c r="AJ144" s="6"/>
      <c r="AK144" s="6"/>
      <c r="AL144" s="6"/>
      <c r="AM144" s="6"/>
      <c r="AN144" s="6"/>
      <c r="AO144" s="6"/>
      <c r="AP144" s="6"/>
      <c r="AQ144" s="6"/>
      <c r="AR144" s="6"/>
      <c r="AS144" s="6"/>
    </row>
    <row r="145" spans="1:4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c r="AA145" s="6"/>
      <c r="AB145" s="6"/>
      <c r="AC145" s="6"/>
      <c r="AD145" s="6"/>
      <c r="AE145" s="6"/>
      <c r="AF145" s="6"/>
      <c r="AG145" s="6"/>
      <c r="AH145" s="6"/>
      <c r="AI145" s="6"/>
      <c r="AJ145" s="6"/>
      <c r="AK145" s="6"/>
      <c r="AL145" s="6"/>
      <c r="AM145" s="6"/>
      <c r="AN145" s="6"/>
      <c r="AO145" s="6"/>
      <c r="AP145" s="6"/>
      <c r="AQ145" s="6"/>
      <c r="AR145" s="6"/>
      <c r="AS145" s="6"/>
    </row>
    <row r="146" spans="1:4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c r="AO146" s="6"/>
      <c r="AP146" s="6"/>
      <c r="AQ146" s="6"/>
      <c r="AR146" s="6"/>
      <c r="AS146" s="6"/>
    </row>
    <row r="147" spans="1:4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c r="AO147" s="6"/>
      <c r="AP147" s="6"/>
      <c r="AQ147" s="6"/>
      <c r="AR147" s="6"/>
      <c r="AS147" s="6"/>
    </row>
    <row r="148" spans="1:4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c r="AO148" s="6"/>
      <c r="AP148" s="6"/>
      <c r="AQ148" s="6"/>
      <c r="AR148" s="6"/>
      <c r="AS148" s="6"/>
    </row>
    <row r="149" spans="1:4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c r="AO149" s="6"/>
      <c r="AP149" s="6"/>
      <c r="AQ149" s="6"/>
      <c r="AR149" s="6"/>
      <c r="AS149" s="6"/>
    </row>
    <row r="150" spans="1:4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c r="AO150" s="6"/>
      <c r="AP150" s="6"/>
      <c r="AQ150" s="6"/>
      <c r="AR150" s="6"/>
      <c r="AS150" s="6"/>
    </row>
    <row r="151" spans="1:4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c r="AO151" s="6"/>
      <c r="AP151" s="6"/>
      <c r="AQ151" s="6"/>
      <c r="AR151" s="6"/>
      <c r="AS151" s="6"/>
    </row>
    <row r="152" spans="1:4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c r="AO152" s="6"/>
      <c r="AP152" s="6"/>
      <c r="AQ152" s="6"/>
      <c r="AR152" s="6"/>
      <c r="AS152" s="6"/>
    </row>
    <row r="153" spans="1:4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c r="AO153" s="6"/>
      <c r="AP153" s="6"/>
      <c r="AQ153" s="6"/>
      <c r="AR153" s="6"/>
      <c r="AS153" s="6"/>
    </row>
    <row r="154" spans="1:4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c r="AO154" s="6"/>
      <c r="AP154" s="6"/>
      <c r="AQ154" s="6"/>
      <c r="AR154" s="6"/>
      <c r="AS154" s="6"/>
    </row>
    <row r="155" spans="1:4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c r="AO155" s="6"/>
      <c r="AP155" s="6"/>
      <c r="AQ155" s="6"/>
      <c r="AR155" s="6"/>
      <c r="AS155" s="6"/>
    </row>
    <row r="156" spans="1:4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c r="AO156" s="6"/>
      <c r="AP156" s="6"/>
      <c r="AQ156" s="6"/>
      <c r="AR156" s="6"/>
      <c r="AS156" s="6"/>
    </row>
    <row r="157" spans="1:4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c r="AO157" s="6"/>
      <c r="AP157" s="6"/>
      <c r="AQ157" s="6"/>
      <c r="AR157" s="6"/>
      <c r="AS157" s="6"/>
    </row>
    <row r="158" spans="1:4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c r="AO158" s="6"/>
      <c r="AP158" s="6"/>
      <c r="AQ158" s="6"/>
      <c r="AR158" s="6"/>
      <c r="AS158" s="6"/>
    </row>
    <row r="159" spans="1:4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c r="AO159" s="6"/>
      <c r="AP159" s="6"/>
      <c r="AQ159" s="6"/>
      <c r="AR159" s="6"/>
      <c r="AS159" s="6"/>
    </row>
    <row r="160" spans="1:4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c r="AO160" s="6"/>
      <c r="AP160" s="6"/>
      <c r="AQ160" s="6"/>
      <c r="AR160" s="6"/>
      <c r="AS160" s="6"/>
    </row>
    <row r="161" spans="1:4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c r="AO161" s="6"/>
      <c r="AP161" s="6"/>
      <c r="AQ161" s="6"/>
      <c r="AR161" s="6"/>
      <c r="AS161" s="6"/>
    </row>
    <row r="162" spans="1:4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c r="AO162" s="6"/>
      <c r="AP162" s="6"/>
      <c r="AQ162" s="6"/>
      <c r="AR162" s="6"/>
      <c r="AS162" s="6"/>
    </row>
    <row r="163" spans="1:4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c r="AO163" s="6"/>
      <c r="AP163" s="6"/>
      <c r="AQ163" s="6"/>
      <c r="AR163" s="6"/>
      <c r="AS163" s="6"/>
    </row>
    <row r="164" spans="1:4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c r="AO164" s="6"/>
      <c r="AP164" s="6"/>
      <c r="AQ164" s="6"/>
      <c r="AR164" s="6"/>
      <c r="AS164" s="6"/>
    </row>
    <row r="165" spans="1:4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c r="AO165" s="6"/>
      <c r="AP165" s="6"/>
      <c r="AQ165" s="6"/>
      <c r="AR165" s="6"/>
      <c r="AS165" s="6"/>
    </row>
    <row r="166" spans="1:4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c r="AO166" s="6"/>
      <c r="AP166" s="6"/>
      <c r="AQ166" s="6"/>
      <c r="AR166" s="6"/>
      <c r="AS166" s="6"/>
    </row>
    <row r="167" spans="1:4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c r="AO167" s="6"/>
      <c r="AP167" s="6"/>
      <c r="AQ167" s="6"/>
      <c r="AR167" s="6"/>
      <c r="AS167" s="6"/>
    </row>
    <row r="168" spans="1:4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c r="AO168" s="6"/>
      <c r="AP168" s="6"/>
      <c r="AQ168" s="6"/>
      <c r="AR168" s="6"/>
      <c r="AS168" s="6"/>
    </row>
    <row r="169" spans="1:45">
      <c r="A169" s="6"/>
      <c r="AD169" s="6"/>
      <c r="AE169" s="6"/>
      <c r="AF169" s="6"/>
      <c r="AG169" s="6"/>
      <c r="AH169" s="6"/>
      <c r="AI169" s="6"/>
      <c r="AJ169" s="6"/>
      <c r="AK169" s="6"/>
      <c r="AL169" s="6"/>
      <c r="AM169" s="6"/>
      <c r="AN169" s="6"/>
      <c r="AO169" s="6"/>
      <c r="AP169" s="6"/>
      <c r="AQ169" s="6"/>
      <c r="AR169" s="6"/>
      <c r="AS169" s="6"/>
    </row>
    <row r="170" spans="1:45">
      <c r="A170" s="6"/>
      <c r="AD170" s="6"/>
      <c r="AE170" s="6"/>
      <c r="AF170" s="6"/>
      <c r="AG170" s="6"/>
      <c r="AH170" s="6"/>
      <c r="AI170" s="6"/>
      <c r="AJ170" s="6"/>
      <c r="AK170" s="6"/>
      <c r="AL170" s="6"/>
      <c r="AM170" s="6"/>
      <c r="AN170" s="6"/>
      <c r="AO170" s="6"/>
      <c r="AP170" s="6"/>
      <c r="AQ170" s="6"/>
      <c r="AR170" s="6"/>
      <c r="AS170" s="6"/>
    </row>
  </sheetData>
  <mergeCells count="265">
    <mergeCell ref="F127:H127"/>
    <mergeCell ref="Q10:W10"/>
    <mergeCell ref="C3:N3"/>
    <mergeCell ref="Q3:AB3"/>
    <mergeCell ref="C5:N5"/>
    <mergeCell ref="C7:N7"/>
    <mergeCell ref="X10:AB10"/>
    <mergeCell ref="V37:AB38"/>
    <mergeCell ref="V39:AB45"/>
    <mergeCell ref="C28:D28"/>
    <mergeCell ref="Y59:Z59"/>
    <mergeCell ref="Y60:Z60"/>
    <mergeCell ref="AA58:AB58"/>
    <mergeCell ref="AA59:AB59"/>
    <mergeCell ref="AA60:AB60"/>
    <mergeCell ref="Y30:AA30"/>
    <mergeCell ref="K37:P37"/>
    <mergeCell ref="Q55:U55"/>
    <mergeCell ref="Q30:R30"/>
    <mergeCell ref="Q31:R31"/>
    <mergeCell ref="Q32:R32"/>
    <mergeCell ref="Q37:R37"/>
    <mergeCell ref="L73:N73"/>
    <mergeCell ref="H74:N74"/>
    <mergeCell ref="C71:N72"/>
    <mergeCell ref="C74:G74"/>
    <mergeCell ref="H75:N75"/>
    <mergeCell ref="C52:I52"/>
    <mergeCell ref="W57:X57"/>
    <mergeCell ref="Y57:Z57"/>
    <mergeCell ref="Q56:AB56"/>
    <mergeCell ref="Q63:V63"/>
    <mergeCell ref="Q71:U71"/>
    <mergeCell ref="AA63:AB63"/>
    <mergeCell ref="C69:N69"/>
    <mergeCell ref="W63:X63"/>
    <mergeCell ref="AA57:AB57"/>
    <mergeCell ref="C54:N54"/>
    <mergeCell ref="C55:N55"/>
    <mergeCell ref="C57:N57"/>
    <mergeCell ref="C68:N68"/>
    <mergeCell ref="K70:N70"/>
    <mergeCell ref="Q61:V61"/>
    <mergeCell ref="Y61:Z61"/>
    <mergeCell ref="AA71:AB71"/>
    <mergeCell ref="C60:N60"/>
    <mergeCell ref="Y58:Z58"/>
    <mergeCell ref="Z102:AB102"/>
    <mergeCell ref="AE58:AF58"/>
    <mergeCell ref="V94:AB94"/>
    <mergeCell ref="V100:Y100"/>
    <mergeCell ref="V101:Y101"/>
    <mergeCell ref="V102:Y102"/>
    <mergeCell ref="E18:H18"/>
    <mergeCell ref="Y26:AA26"/>
    <mergeCell ref="Y62:Z62"/>
    <mergeCell ref="AA62:AB62"/>
    <mergeCell ref="Q52:AB52"/>
    <mergeCell ref="R50:X50"/>
    <mergeCell ref="AA61:AB61"/>
    <mergeCell ref="AA75:AB75"/>
    <mergeCell ref="AA76:AB76"/>
    <mergeCell ref="AA77:AB77"/>
    <mergeCell ref="Y77:Z77"/>
    <mergeCell ref="K30:P30"/>
    <mergeCell ref="M100:Q100"/>
    <mergeCell ref="M101:Q101"/>
    <mergeCell ref="W71:X71"/>
    <mergeCell ref="Y71:Z71"/>
    <mergeCell ref="Q53:U53"/>
    <mergeCell ref="Y63:Z63"/>
    <mergeCell ref="Q81:AB85"/>
    <mergeCell ref="Q80:AB80"/>
    <mergeCell ref="W78:X78"/>
    <mergeCell ref="Y78:Z78"/>
    <mergeCell ref="Q65:AB66"/>
    <mergeCell ref="Q67:AB67"/>
    <mergeCell ref="W77:X77"/>
    <mergeCell ref="AA72:AB72"/>
    <mergeCell ref="AA73:AB73"/>
    <mergeCell ref="AA74:AB74"/>
    <mergeCell ref="Q76:V76"/>
    <mergeCell ref="Q77:V77"/>
    <mergeCell ref="W72:X72"/>
    <mergeCell ref="W73:X73"/>
    <mergeCell ref="W74:X74"/>
    <mergeCell ref="W75:X75"/>
    <mergeCell ref="C27:D27"/>
    <mergeCell ref="Y27:AA27"/>
    <mergeCell ref="Y28:AA28"/>
    <mergeCell ref="Y31:AA31"/>
    <mergeCell ref="Y32:AA32"/>
    <mergeCell ref="D50:H50"/>
    <mergeCell ref="Y33:AA33"/>
    <mergeCell ref="W62:X62"/>
    <mergeCell ref="C6:N6"/>
    <mergeCell ref="C8:N11"/>
    <mergeCell ref="C51:N51"/>
    <mergeCell ref="Q51:T51"/>
    <mergeCell ref="Q62:V62"/>
    <mergeCell ref="W58:X58"/>
    <mergeCell ref="W59:X59"/>
    <mergeCell ref="W60:X60"/>
    <mergeCell ref="W61:X61"/>
    <mergeCell ref="C39:H40"/>
    <mergeCell ref="C41:H45"/>
    <mergeCell ref="K39:S40"/>
    <mergeCell ref="K41:S45"/>
    <mergeCell ref="V18:AB18"/>
    <mergeCell ref="V20:AB20"/>
    <mergeCell ref="L16:R16"/>
    <mergeCell ref="C2:AA2"/>
    <mergeCell ref="C29:H29"/>
    <mergeCell ref="V26:X26"/>
    <mergeCell ref="K19:S19"/>
    <mergeCell ref="V35:X35"/>
    <mergeCell ref="Y25:AA25"/>
    <mergeCell ref="Q34:R34"/>
    <mergeCell ref="Q35:R35"/>
    <mergeCell ref="Q33:R33"/>
    <mergeCell ref="V17:AB17"/>
    <mergeCell ref="V33:X33"/>
    <mergeCell ref="V34:X34"/>
    <mergeCell ref="V27:X27"/>
    <mergeCell ref="V28:X28"/>
    <mergeCell ref="V31:X31"/>
    <mergeCell ref="C20:D20"/>
    <mergeCell ref="C19:D19"/>
    <mergeCell ref="C4:N4"/>
    <mergeCell ref="Q4:AB4"/>
    <mergeCell ref="V22:AB24"/>
    <mergeCell ref="V32:X32"/>
    <mergeCell ref="Q5:AB5"/>
    <mergeCell ref="K22:S26"/>
    <mergeCell ref="K28:S29"/>
    <mergeCell ref="D16:G16"/>
    <mergeCell ref="X16:AA16"/>
    <mergeCell ref="C24:D24"/>
    <mergeCell ref="C25:D25"/>
    <mergeCell ref="C26:D26"/>
    <mergeCell ref="K17:S18"/>
    <mergeCell ref="K21:S21"/>
    <mergeCell ref="C18:D18"/>
    <mergeCell ref="C17:H17"/>
    <mergeCell ref="C22:H22"/>
    <mergeCell ref="Q6:AB9"/>
    <mergeCell ref="K31:P31"/>
    <mergeCell ref="C31:I31"/>
    <mergeCell ref="V19:W19"/>
    <mergeCell ref="Q11:V11"/>
    <mergeCell ref="X11:AB11"/>
    <mergeCell ref="M98:Q98"/>
    <mergeCell ref="R98:S98"/>
    <mergeCell ref="M99:Q99"/>
    <mergeCell ref="D32:H32"/>
    <mergeCell ref="K32:P32"/>
    <mergeCell ref="K33:P33"/>
    <mergeCell ref="K34:P34"/>
    <mergeCell ref="K35:P35"/>
    <mergeCell ref="K36:P36"/>
    <mergeCell ref="Q70:AC70"/>
    <mergeCell ref="Y34:AA34"/>
    <mergeCell ref="Y35:AA35"/>
    <mergeCell ref="Q59:V59"/>
    <mergeCell ref="Q58:V58"/>
    <mergeCell ref="Q60:V60"/>
    <mergeCell ref="C37:H38"/>
    <mergeCell ref="V36:X36"/>
    <mergeCell ref="Q36:R36"/>
    <mergeCell ref="H76:N76"/>
    <mergeCell ref="H77:N77"/>
    <mergeCell ref="K97:L97"/>
    <mergeCell ref="K94:L94"/>
    <mergeCell ref="C81:N85"/>
    <mergeCell ref="C79:N80"/>
    <mergeCell ref="Q72:V72"/>
    <mergeCell ref="Q73:V73"/>
    <mergeCell ref="C75:G75"/>
    <mergeCell ref="M94:Q94"/>
    <mergeCell ref="M95:Q95"/>
    <mergeCell ref="M96:Q96"/>
    <mergeCell ref="K96:L96"/>
    <mergeCell ref="D90:F90"/>
    <mergeCell ref="L90:P90"/>
    <mergeCell ref="V91:Z92"/>
    <mergeCell ref="W76:X76"/>
    <mergeCell ref="Y72:Z72"/>
    <mergeCell ref="Y73:Z73"/>
    <mergeCell ref="Y74:Z74"/>
    <mergeCell ref="Y75:Z75"/>
    <mergeCell ref="Y76:Z76"/>
    <mergeCell ref="R96:S96"/>
    <mergeCell ref="R97:S97"/>
    <mergeCell ref="D35:H35"/>
    <mergeCell ref="D34:H34"/>
    <mergeCell ref="D33:H33"/>
    <mergeCell ref="Q69:S69"/>
    <mergeCell ref="D36:H36"/>
    <mergeCell ref="C76:G76"/>
    <mergeCell ref="E19:H19"/>
    <mergeCell ref="E20:H20"/>
    <mergeCell ref="V116:AB119"/>
    <mergeCell ref="K107:S107"/>
    <mergeCell ref="C91:G92"/>
    <mergeCell ref="C94:H94"/>
    <mergeCell ref="C100:E100"/>
    <mergeCell ref="C99:E99"/>
    <mergeCell ref="C98:E98"/>
    <mergeCell ref="C97:E97"/>
    <mergeCell ref="C96:E96"/>
    <mergeCell ref="C101:E101"/>
    <mergeCell ref="K91:S92"/>
    <mergeCell ref="C104:H106"/>
    <mergeCell ref="K113:S119"/>
    <mergeCell ref="C115:H119"/>
    <mergeCell ref="C103:H103"/>
    <mergeCell ref="Z112:AB112"/>
    <mergeCell ref="C129:N129"/>
    <mergeCell ref="C61:N66"/>
    <mergeCell ref="C128:N128"/>
    <mergeCell ref="C124:N125"/>
    <mergeCell ref="P125:AB129"/>
    <mergeCell ref="P124:AB124"/>
    <mergeCell ref="V111:AB111"/>
    <mergeCell ref="R95:S95"/>
    <mergeCell ref="V114:AB115"/>
    <mergeCell ref="V109:AB110"/>
    <mergeCell ref="C110:H110"/>
    <mergeCell ref="M93:Q93"/>
    <mergeCell ref="R93:S93"/>
    <mergeCell ref="M97:Q97"/>
    <mergeCell ref="R94:S94"/>
    <mergeCell ref="K95:L95"/>
    <mergeCell ref="X90:Z90"/>
    <mergeCell ref="V95:AB96"/>
    <mergeCell ref="M102:Q102"/>
    <mergeCell ref="Z101:AB101"/>
    <mergeCell ref="AA78:AB78"/>
    <mergeCell ref="Q78:V78"/>
    <mergeCell ref="Q74:V74"/>
    <mergeCell ref="Q75:V75"/>
    <mergeCell ref="V104:AB105"/>
    <mergeCell ref="V106:AB107"/>
    <mergeCell ref="K98:L98"/>
    <mergeCell ref="M105:Q105"/>
    <mergeCell ref="R105:S105"/>
    <mergeCell ref="V112:X112"/>
    <mergeCell ref="C108:H109"/>
    <mergeCell ref="C113:H114"/>
    <mergeCell ref="G111:H111"/>
    <mergeCell ref="C111:D111"/>
    <mergeCell ref="K111:S112"/>
    <mergeCell ref="Z100:AB100"/>
    <mergeCell ref="V98:AB99"/>
    <mergeCell ref="K102:L102"/>
    <mergeCell ref="K108:S108"/>
    <mergeCell ref="K99:L99"/>
    <mergeCell ref="K100:L100"/>
    <mergeCell ref="K101:L101"/>
    <mergeCell ref="R99:S99"/>
    <mergeCell ref="M104:Q104"/>
    <mergeCell ref="R104:S104"/>
    <mergeCell ref="R100:S100"/>
    <mergeCell ref="R101:S101"/>
    <mergeCell ref="R102:S102"/>
  </mergeCells>
  <conditionalFormatting sqref="F171:I171">
    <cfRule type="dataBar" priority="241">
      <dataBar showValue="0">
        <cfvo type="num" val="0"/>
        <cfvo type="num" val="5"/>
        <color rgb="FF638EC6"/>
      </dataBar>
      <extLst>
        <ext xmlns:x14="http://schemas.microsoft.com/office/spreadsheetml/2009/9/main" uri="{B025F937-C7B1-47D3-B67F-A62EFF666E3E}">
          <x14:id>{93E9414C-BD05-43D2-9A4F-0E0B3BBB241D}</x14:id>
        </ext>
      </extLst>
    </cfRule>
  </conditionalFormatting>
  <conditionalFormatting sqref="C152">
    <cfRule type="dataBar" priority="254">
      <dataBar showValue="0">
        <cfvo type="num" val="0"/>
        <cfvo type="num" val="5"/>
        <color rgb="FF638EC6"/>
      </dataBar>
      <extLst>
        <ext xmlns:x14="http://schemas.microsoft.com/office/spreadsheetml/2009/9/main" uri="{B025F937-C7B1-47D3-B67F-A62EFF666E3E}">
          <x14:id>{0E402A0C-3319-4467-AA0C-DF3EBCE48AFE}</x14:id>
        </ext>
      </extLst>
    </cfRule>
  </conditionalFormatting>
  <conditionalFormatting sqref="F172:I172">
    <cfRule type="dataBar" priority="240">
      <dataBar showValue="0">
        <cfvo type="num" val="0"/>
        <cfvo type="num" val="5"/>
        <color rgb="FF638EC6"/>
      </dataBar>
      <extLst>
        <ext xmlns:x14="http://schemas.microsoft.com/office/spreadsheetml/2009/9/main" uri="{B025F937-C7B1-47D3-B67F-A62EFF666E3E}">
          <x14:id>{E6760434-A404-4972-B73C-7848F75FE109}</x14:id>
        </ext>
      </extLst>
    </cfRule>
  </conditionalFormatting>
  <conditionalFormatting sqref="F173:I173">
    <cfRule type="dataBar" priority="239">
      <dataBar showValue="0">
        <cfvo type="num" val="0"/>
        <cfvo type="num" val="5"/>
        <color rgb="FF638EC6"/>
      </dataBar>
      <extLst>
        <ext xmlns:x14="http://schemas.microsoft.com/office/spreadsheetml/2009/9/main" uri="{B025F937-C7B1-47D3-B67F-A62EFF666E3E}">
          <x14:id>{AAB2A0EC-77B2-4DA3-A11C-3DB7BE1B8EF4}</x14:id>
        </ext>
      </extLst>
    </cfRule>
  </conditionalFormatting>
  <conditionalFormatting sqref="C182">
    <cfRule type="dataBar" priority="236">
      <dataBar showValue="0">
        <cfvo type="num" val="0"/>
        <cfvo type="num" val="5"/>
        <color rgb="FF638EC6"/>
      </dataBar>
      <extLst>
        <ext xmlns:x14="http://schemas.microsoft.com/office/spreadsheetml/2009/9/main" uri="{B025F937-C7B1-47D3-B67F-A62EFF666E3E}">
          <x14:id>{E21E06A5-6EDF-4D91-BB12-35A25CAF30FC}</x14:id>
        </ext>
      </extLst>
    </cfRule>
  </conditionalFormatting>
  <conditionalFormatting sqref="Q30:Q37">
    <cfRule type="colorScale" priority="232">
      <colorScale>
        <cfvo type="num" val="-3"/>
        <cfvo type="num" val="0"/>
        <cfvo type="num" val="3"/>
        <color rgb="FFC00000"/>
        <color theme="0" tint="-0.499984740745262"/>
        <color theme="4" tint="-0.249977111117893"/>
      </colorScale>
    </cfRule>
  </conditionalFormatting>
  <conditionalFormatting sqref="C69">
    <cfRule type="dataBar" priority="210">
      <dataBar showValue="0">
        <cfvo type="num" val="0"/>
        <cfvo type="num" val="5"/>
        <color theme="9" tint="-0.249977111117893"/>
      </dataBar>
      <extLst>
        <ext xmlns:x14="http://schemas.microsoft.com/office/spreadsheetml/2009/9/main" uri="{B025F937-C7B1-47D3-B67F-A62EFF666E3E}">
          <x14:id>{00000000-000E-0000-0200-0000AF000000}</x14:id>
        </ext>
      </extLst>
    </cfRule>
  </conditionalFormatting>
  <conditionalFormatting sqref="H74:H76">
    <cfRule type="dataBar" priority="209">
      <dataBar>
        <cfvo type="num" val="0"/>
        <cfvo type="num" val="5"/>
        <color theme="9" tint="-0.249977111117893"/>
      </dataBar>
      <extLst>
        <ext xmlns:x14="http://schemas.microsoft.com/office/spreadsheetml/2009/9/main" uri="{B025F937-C7B1-47D3-B67F-A62EFF666E3E}">
          <x14:id>{00000000-000E-0000-0200-000078000000}</x14:id>
        </ext>
      </extLst>
    </cfRule>
  </conditionalFormatting>
  <conditionalFormatting sqref="E24:G28">
    <cfRule type="colorScale" priority="151">
      <colorScale>
        <cfvo type="num" val="0"/>
        <cfvo type="num" val="2.5"/>
        <cfvo type="num" val="5"/>
        <color theme="8" tint="0.79998168889431442"/>
        <color theme="8" tint="0.39997558519241921"/>
        <color theme="8" tint="-0.499984740745262"/>
      </colorScale>
    </cfRule>
  </conditionalFormatting>
  <conditionalFormatting sqref="Z100:AB102">
    <cfRule type="dataBar" priority="101">
      <dataBar showValue="0">
        <cfvo type="num" val="0"/>
        <cfvo type="num" val="5"/>
        <color rgb="FFC00000"/>
      </dataBar>
      <extLst>
        <ext xmlns:x14="http://schemas.microsoft.com/office/spreadsheetml/2009/9/main" uri="{B025F937-C7B1-47D3-B67F-A62EFF666E3E}">
          <x14:id>{00000000-000E-0000-0200-000042000000}</x14:id>
        </ext>
      </extLst>
    </cfRule>
  </conditionalFormatting>
  <conditionalFormatting sqref="K108">
    <cfRule type="dataBar" priority="99">
      <dataBar showValue="0">
        <cfvo type="num" val="0"/>
        <cfvo type="num" val="5"/>
        <color rgb="FFFF842F"/>
      </dataBar>
      <extLst>
        <ext xmlns:x14="http://schemas.microsoft.com/office/spreadsheetml/2009/9/main" uri="{B025F937-C7B1-47D3-B67F-A62EFF666E3E}">
          <x14:id>{EC741A84-40C4-6C4E-AAE9-A4F2D473145E}</x14:id>
        </ext>
      </extLst>
    </cfRule>
  </conditionalFormatting>
  <conditionalFormatting sqref="C110">
    <cfRule type="dataBar" priority="98">
      <dataBar showValue="0">
        <cfvo type="num" val="0"/>
        <cfvo type="num" val="5"/>
        <color theme="7"/>
      </dataBar>
      <extLst>
        <ext xmlns:x14="http://schemas.microsoft.com/office/spreadsheetml/2009/9/main" uri="{B025F937-C7B1-47D3-B67F-A62EFF666E3E}">
          <x14:id>{079CB596-033F-994D-8842-34176607BB27}</x14:id>
        </ext>
      </extLst>
    </cfRule>
  </conditionalFormatting>
  <conditionalFormatting sqref="Y26:AA28">
    <cfRule type="colorScale" priority="95">
      <colorScale>
        <cfvo type="num" val="-3"/>
        <cfvo type="num" val="0"/>
        <cfvo type="num" val="3"/>
        <color rgb="FFC00000"/>
        <color theme="0" tint="-0.499984740745262"/>
        <color theme="4" tint="-0.249977111117893"/>
      </colorScale>
    </cfRule>
  </conditionalFormatting>
  <conditionalFormatting sqref="Y31:AA35">
    <cfRule type="colorScale" priority="90">
      <colorScale>
        <cfvo type="num" val="-3"/>
        <cfvo type="num" val="0"/>
        <cfvo type="num" val="3"/>
        <color rgb="FFC00000"/>
        <color theme="0" tint="-0.499984740745262"/>
        <color theme="4" tint="-0.249977111117893"/>
      </colorScale>
    </cfRule>
  </conditionalFormatting>
  <conditionalFormatting sqref="K19:S19">
    <cfRule type="dataBar" priority="35">
      <dataBar showValue="0">
        <cfvo type="num" val="0"/>
        <cfvo type="num" val="5"/>
        <color rgb="FF638EC6"/>
      </dataBar>
      <extLst>
        <ext xmlns:x14="http://schemas.microsoft.com/office/spreadsheetml/2009/9/main" uri="{B025F937-C7B1-47D3-B67F-A62EFF666E3E}">
          <x14:id>{63876E5A-1314-4860-B33A-7B44534C713D}</x14:id>
        </ext>
      </extLst>
    </cfRule>
  </conditionalFormatting>
  <conditionalFormatting sqref="W78:AB78">
    <cfRule type="cellIs" dxfId="13" priority="28" operator="equal">
      <formula>0</formula>
    </cfRule>
    <cfRule type="cellIs" dxfId="12" priority="29" operator="greaterThan">
      <formula>0</formula>
    </cfRule>
    <cfRule type="cellIs" dxfId="11" priority="30" operator="lessThan">
      <formula>0</formula>
    </cfRule>
  </conditionalFormatting>
  <conditionalFormatting sqref="K94:S94">
    <cfRule type="expression" priority="23" stopIfTrue="1">
      <formula>($T94*$U94)=0</formula>
    </cfRule>
    <cfRule type="expression" dxfId="10" priority="24" stopIfTrue="1">
      <formula>($T94*$U94)&gt;0.5625</formula>
    </cfRule>
    <cfRule type="expression" dxfId="9" priority="25" stopIfTrue="1">
      <formula>($T94*$U94)&gt;=0.3025</formula>
    </cfRule>
    <cfRule type="expression" dxfId="8" priority="26" stopIfTrue="1">
      <formula>($T94*$U94)&gt;=0.1425</formula>
    </cfRule>
    <cfRule type="expression" dxfId="7" priority="27" stopIfTrue="1">
      <formula>($T94*$U94)&lt;0.1425</formula>
    </cfRule>
  </conditionalFormatting>
  <conditionalFormatting sqref="K95:S102">
    <cfRule type="expression" priority="3" stopIfTrue="1">
      <formula>($T95*$U95)=0</formula>
    </cfRule>
    <cfRule type="expression" dxfId="6" priority="4" stopIfTrue="1">
      <formula>($T95*$U95)&gt;0.5625</formula>
    </cfRule>
    <cfRule type="expression" dxfId="5" priority="5" stopIfTrue="1">
      <formula>($T95*$U95)&gt;=0.3025</formula>
    </cfRule>
    <cfRule type="expression" dxfId="4" priority="6" stopIfTrue="1">
      <formula>($T95*$U95)&gt;=0.1425</formula>
    </cfRule>
    <cfRule type="expression" dxfId="3" priority="7" stopIfTrue="1">
      <formula>($T95*$U95)&lt;0.1425</formula>
    </cfRule>
  </conditionalFormatting>
  <conditionalFormatting sqref="C128">
    <cfRule type="dataBar" priority="2">
      <dataBar showValue="0">
        <cfvo type="num" val="0"/>
        <cfvo type="num" val="5"/>
        <color rgb="FF943156"/>
      </dataBar>
      <extLst>
        <ext xmlns:x14="http://schemas.microsoft.com/office/spreadsheetml/2009/9/main" uri="{B025F937-C7B1-47D3-B67F-A62EFF666E3E}">
          <x14:id>{EB2815D8-9A72-4333-9211-22B1CA1C7333}</x14:id>
        </ext>
      </extLst>
    </cfRule>
  </conditionalFormatting>
  <conditionalFormatting sqref="V111">
    <cfRule type="dataBar" priority="1">
      <dataBar showValue="0">
        <cfvo type="num" val="0"/>
        <cfvo type="num" val="5"/>
        <color rgb="FFC00000"/>
      </dataBar>
      <extLst>
        <ext xmlns:x14="http://schemas.microsoft.com/office/spreadsheetml/2009/9/main" uri="{B025F937-C7B1-47D3-B67F-A62EFF666E3E}">
          <x14:id>{78499D74-8228-45EF-9FEE-11BD2A46D7BF}</x14:id>
        </ext>
      </extLst>
    </cfRule>
  </conditionalFormatting>
  <dataValidations count="13">
    <dataValidation type="whole" allowBlank="1" showInputMessage="1" showErrorMessage="1" errorTitle="Incorrect value" error="Please insert a whole number from -5 to 5." promptTitle="Enter a number from -3 to 3" prompt="Use the following scale: -3 for high negative impact, 0 for zero impact, and 3 for high positive impact." sqref="Y26:Y28 Q30:Q37 Y31:Y35" xr:uid="{00000000-0002-0000-0100-000000000000}">
      <formula1>-3</formula1>
      <formula2>3</formula2>
    </dataValidation>
    <dataValidation type="whole" allowBlank="1" showInputMessage="1" showErrorMessage="1" errorTitle="Incorrect entry" error="Please only enter whole numbers from 0-5." promptTitle="Rating" prompt="Please input a number from 1-5, with 5 being a complete match and 1 for very limited match." sqref="E24:G28" xr:uid="{00000000-0002-0000-0100-000001000000}">
      <formula1>1</formula1>
      <formula2>5</formula2>
    </dataValidation>
    <dataValidation type="list" allowBlank="1" showInputMessage="1" showErrorMessage="1" sqref="M94:M102" xr:uid="{00000000-0002-0000-0100-000002000000}">
      <formula1>Probability</formula1>
    </dataValidation>
    <dataValidation type="whole" allowBlank="1" showInputMessage="1" showErrorMessage="1" errorTitle="Error" error="Please only enter a whole number from 1-5" promptTitle="Enter a number between 1-5" prompt="Use the following scale: 1 for completely unacceptable up to 5 for fully acceptable." sqref="K108" xr:uid="{00000000-0002-0000-0100-000003000000}">
      <formula1>1</formula1>
      <formula2>5</formula2>
    </dataValidation>
    <dataValidation type="whole" allowBlank="1" showInputMessage="1" showErrorMessage="1" errorTitle="Error" error="Please only enter a whole number from 1-5" promptTitle="Enter a number between 1-5" prompt="Use the following scale: 1 for not dependent up to 5 for highly dependent" sqref="Z100:Z102" xr:uid="{00000000-0002-0000-0100-000004000000}">
      <formula1>1</formula1>
      <formula2>5</formula2>
    </dataValidation>
    <dataValidation type="whole" allowBlank="1" showInputMessage="1" showErrorMessage="1" errorTitle="Error" error="Please only enter a whole number from 0-5" promptTitle="Enter a number between 0-5" prompt="Use the following scale: 0 for zero alignment up to 5 for complete alignment." sqref="K19" xr:uid="{00000000-0002-0000-0100-000005000000}">
      <formula1>0</formula1>
      <formula2>5</formula2>
    </dataValidation>
    <dataValidation type="whole" allowBlank="1" showInputMessage="1" showErrorMessage="1" errorTitle="Error" error="Please only enter a number from 1-5" promptTitle="Enter a number between 1-5" prompt="Use the following scale: 1 for not required up to 5 for mandatory" sqref="H74:H76" xr:uid="{00000000-0002-0000-0100-000006000000}">
      <formula1>0</formula1>
      <formula2>5</formula2>
    </dataValidation>
    <dataValidation type="whole" allowBlank="1" showInputMessage="1" showErrorMessage="1" errorTitle="Error" error="Please only enter a number from 1-5" promptTitle="Enter a number between 1-5" prompt="Use the following scale: 1 for incremental up to 5 for exponential" sqref="C69" xr:uid="{00000000-0002-0000-0100-000007000000}">
      <formula1>0</formula1>
      <formula2>5</formula2>
    </dataValidation>
    <dataValidation type="whole" allowBlank="1" showInputMessage="1" showErrorMessage="1" errorTitle="Error" error="Please only enter a whole number from 1-5" promptTitle="Enter a number between 0-5" prompt="Use the following scale: 1 for not confident up to 5 for highly confident." sqref="I108" xr:uid="{00000000-0002-0000-0100-000008000000}">
      <formula1>1</formula1>
      <formula2>5</formula2>
    </dataValidation>
    <dataValidation type="list" allowBlank="1" showInputMessage="1" showErrorMessage="1" sqref="R94:S102" xr:uid="{00000000-0002-0000-0100-000009000000}">
      <formula1>Risk_Impact</formula1>
    </dataValidation>
    <dataValidation type="whole" allowBlank="1" showInputMessage="1" showErrorMessage="1" errorTitle="Error" error="Please only enter a number from 1-5" promptTitle="Enter a number between 1-5" prompt="Use the following scale: 1 for not confident up to 5 for highly confident." sqref="C128" xr:uid="{00000000-0002-0000-0100-00000A000000}">
      <formula1>0</formula1>
      <formula2>5</formula2>
    </dataValidation>
    <dataValidation type="whole" allowBlank="1" showInputMessage="1" showErrorMessage="1" errorTitle="Error" error="Please only enter a number from 1-5" promptTitle="Enter a number between 1-5" prompt="Use the following scale: 1 for not confident up to 5 for highly confident" sqref="V111:AB111" xr:uid="{00000000-0002-0000-0100-00000B000000}">
      <formula1>1</formula1>
      <formula2>5</formula2>
    </dataValidation>
    <dataValidation type="whole" allowBlank="1" showInputMessage="1" showErrorMessage="1" errorTitle="Error" error="Please only enter a whole number from 1-5" promptTitle="Enter a number between 1-5" prompt="Use the following scale: 1 for not confident up to 5 for highly confident." sqref="C110:H110" xr:uid="{00000000-0002-0000-0100-00000C000000}">
      <formula1>1</formula1>
      <formula2>5</formula2>
    </dataValidation>
  </dataValidations>
  <pageMargins left="0.7" right="0.7" top="0.75" bottom="0.75" header="0.3" footer="0.3"/>
  <pageSetup scale="51" orientation="portrait" r:id="rId1"/>
  <rowBreaks count="2" manualBreakCount="2">
    <brk id="47" max="16383" man="1"/>
    <brk id="87" max="28" man="1"/>
  </rowBreaks>
  <colBreaks count="1" manualBreakCount="1">
    <brk id="29" max="169" man="1"/>
  </colBreaks>
  <drawing r:id="rId2"/>
  <legacyDrawing r:id="rId3"/>
  <mc:AlternateContent xmlns:mc="http://schemas.openxmlformats.org/markup-compatibility/2006">
    <mc:Choice Requires="x14">
      <controls>
        <mc:AlternateContent xmlns:mc="http://schemas.openxmlformats.org/markup-compatibility/2006">
          <mc:Choice Requires="x14">
            <control shapeId="4134" r:id="rId4" name="Check Box 38">
              <controlPr defaultSize="0" autoFill="0" autoLine="0" autoPict="0">
                <anchor moveWithCells="1">
                  <from>
                    <xdr:col>18</xdr:col>
                    <xdr:colOff>146050</xdr:colOff>
                    <xdr:row>28</xdr:row>
                    <xdr:rowOff>158750</xdr:rowOff>
                  </from>
                  <to>
                    <xdr:col>20</xdr:col>
                    <xdr:colOff>38100</xdr:colOff>
                    <xdr:row>30</xdr:row>
                    <xdr:rowOff>0</xdr:rowOff>
                  </to>
                </anchor>
              </controlPr>
            </control>
          </mc:Choice>
        </mc:AlternateContent>
        <mc:AlternateContent xmlns:mc="http://schemas.openxmlformats.org/markup-compatibility/2006">
          <mc:Choice Requires="x14">
            <control shapeId="4138" r:id="rId5" name="Check Box 42">
              <controlPr defaultSize="0" autoFill="0" autoLine="0" autoPict="0">
                <anchor moveWithCells="1">
                  <from>
                    <xdr:col>18</xdr:col>
                    <xdr:colOff>146050</xdr:colOff>
                    <xdr:row>29</xdr:row>
                    <xdr:rowOff>158750</xdr:rowOff>
                  </from>
                  <to>
                    <xdr:col>20</xdr:col>
                    <xdr:colOff>38100</xdr:colOff>
                    <xdr:row>31</xdr:row>
                    <xdr:rowOff>0</xdr:rowOff>
                  </to>
                </anchor>
              </controlPr>
            </control>
          </mc:Choice>
        </mc:AlternateContent>
        <mc:AlternateContent xmlns:mc="http://schemas.openxmlformats.org/markup-compatibility/2006">
          <mc:Choice Requires="x14">
            <control shapeId="4139" r:id="rId6" name="Check Box 43">
              <controlPr defaultSize="0" autoFill="0" autoLine="0" autoPict="0">
                <anchor moveWithCells="1">
                  <from>
                    <xdr:col>18</xdr:col>
                    <xdr:colOff>146050</xdr:colOff>
                    <xdr:row>31</xdr:row>
                    <xdr:rowOff>158750</xdr:rowOff>
                  </from>
                  <to>
                    <xdr:col>20</xdr:col>
                    <xdr:colOff>38100</xdr:colOff>
                    <xdr:row>33</xdr:row>
                    <xdr:rowOff>6350</xdr:rowOff>
                  </to>
                </anchor>
              </controlPr>
            </control>
          </mc:Choice>
        </mc:AlternateContent>
        <mc:AlternateContent xmlns:mc="http://schemas.openxmlformats.org/markup-compatibility/2006">
          <mc:Choice Requires="x14">
            <control shapeId="4140" r:id="rId7" name="Check Box 44">
              <controlPr defaultSize="0" autoFill="0" autoLine="0" autoPict="0">
                <anchor moveWithCells="1">
                  <from>
                    <xdr:col>18</xdr:col>
                    <xdr:colOff>146050</xdr:colOff>
                    <xdr:row>32</xdr:row>
                    <xdr:rowOff>158750</xdr:rowOff>
                  </from>
                  <to>
                    <xdr:col>20</xdr:col>
                    <xdr:colOff>38100</xdr:colOff>
                    <xdr:row>34</xdr:row>
                    <xdr:rowOff>6350</xdr:rowOff>
                  </to>
                </anchor>
              </controlPr>
            </control>
          </mc:Choice>
        </mc:AlternateContent>
        <mc:AlternateContent xmlns:mc="http://schemas.openxmlformats.org/markup-compatibility/2006">
          <mc:Choice Requires="x14">
            <control shapeId="4141" r:id="rId8" name="Check Box 45">
              <controlPr defaultSize="0" autoFill="0" autoLine="0" autoPict="0">
                <anchor moveWithCells="1">
                  <from>
                    <xdr:col>18</xdr:col>
                    <xdr:colOff>146050</xdr:colOff>
                    <xdr:row>33</xdr:row>
                    <xdr:rowOff>158750</xdr:rowOff>
                  </from>
                  <to>
                    <xdr:col>20</xdr:col>
                    <xdr:colOff>38100</xdr:colOff>
                    <xdr:row>35</xdr:row>
                    <xdr:rowOff>6350</xdr:rowOff>
                  </to>
                </anchor>
              </controlPr>
            </control>
          </mc:Choice>
        </mc:AlternateContent>
        <mc:AlternateContent xmlns:mc="http://schemas.openxmlformats.org/markup-compatibility/2006">
          <mc:Choice Requires="x14">
            <control shapeId="4142" r:id="rId9" name="Check Box 46">
              <controlPr defaultSize="0" autoFill="0" autoLine="0" autoPict="0">
                <anchor moveWithCells="1">
                  <from>
                    <xdr:col>18</xdr:col>
                    <xdr:colOff>146050</xdr:colOff>
                    <xdr:row>34</xdr:row>
                    <xdr:rowOff>158750</xdr:rowOff>
                  </from>
                  <to>
                    <xdr:col>20</xdr:col>
                    <xdr:colOff>38100</xdr:colOff>
                    <xdr:row>36</xdr:row>
                    <xdr:rowOff>6350</xdr:rowOff>
                  </to>
                </anchor>
              </controlPr>
            </control>
          </mc:Choice>
        </mc:AlternateContent>
        <mc:AlternateContent xmlns:mc="http://schemas.openxmlformats.org/markup-compatibility/2006">
          <mc:Choice Requires="x14">
            <control shapeId="4143" r:id="rId10" name="Check Box 47">
              <controlPr defaultSize="0" autoFill="0" autoLine="0" autoPict="0">
                <anchor moveWithCells="1">
                  <from>
                    <xdr:col>18</xdr:col>
                    <xdr:colOff>146050</xdr:colOff>
                    <xdr:row>35</xdr:row>
                    <xdr:rowOff>158750</xdr:rowOff>
                  </from>
                  <to>
                    <xdr:col>20</xdr:col>
                    <xdr:colOff>38100</xdr:colOff>
                    <xdr:row>37</xdr:row>
                    <xdr:rowOff>6350</xdr:rowOff>
                  </to>
                </anchor>
              </controlPr>
            </control>
          </mc:Choice>
        </mc:AlternateContent>
        <mc:AlternateContent xmlns:mc="http://schemas.openxmlformats.org/markup-compatibility/2006">
          <mc:Choice Requires="x14">
            <control shapeId="4156" r:id="rId11" name="Check Box 60">
              <controlPr locked="0" defaultSize="0" autoFill="0" autoLine="0" autoPict="0">
                <anchor moveWithCells="1">
                  <from>
                    <xdr:col>27</xdr:col>
                    <xdr:colOff>158750</xdr:colOff>
                    <xdr:row>24</xdr:row>
                    <xdr:rowOff>158750</xdr:rowOff>
                  </from>
                  <to>
                    <xdr:col>28</xdr:col>
                    <xdr:colOff>0</xdr:colOff>
                    <xdr:row>26</xdr:row>
                    <xdr:rowOff>31750</xdr:rowOff>
                  </to>
                </anchor>
              </controlPr>
            </control>
          </mc:Choice>
        </mc:AlternateContent>
        <mc:AlternateContent xmlns:mc="http://schemas.openxmlformats.org/markup-compatibility/2006">
          <mc:Choice Requires="x14">
            <control shapeId="4157" r:id="rId12" name="Check Box 61">
              <controlPr locked="0" defaultSize="0" autoFill="0" autoLine="0" autoPict="0">
                <anchor moveWithCells="1">
                  <from>
                    <xdr:col>27</xdr:col>
                    <xdr:colOff>158750</xdr:colOff>
                    <xdr:row>25</xdr:row>
                    <xdr:rowOff>158750</xdr:rowOff>
                  </from>
                  <to>
                    <xdr:col>28</xdr:col>
                    <xdr:colOff>0</xdr:colOff>
                    <xdr:row>27</xdr:row>
                    <xdr:rowOff>6350</xdr:rowOff>
                  </to>
                </anchor>
              </controlPr>
            </control>
          </mc:Choice>
        </mc:AlternateContent>
        <mc:AlternateContent xmlns:mc="http://schemas.openxmlformats.org/markup-compatibility/2006">
          <mc:Choice Requires="x14">
            <control shapeId="4158" r:id="rId13" name="Check Box 62">
              <controlPr locked="0" defaultSize="0" autoFill="0" autoLine="0" autoPict="0">
                <anchor moveWithCells="1">
                  <from>
                    <xdr:col>27</xdr:col>
                    <xdr:colOff>158750</xdr:colOff>
                    <xdr:row>26</xdr:row>
                    <xdr:rowOff>158750</xdr:rowOff>
                  </from>
                  <to>
                    <xdr:col>28</xdr:col>
                    <xdr:colOff>0</xdr:colOff>
                    <xdr:row>28</xdr:row>
                    <xdr:rowOff>6350</xdr:rowOff>
                  </to>
                </anchor>
              </controlPr>
            </control>
          </mc:Choice>
        </mc:AlternateContent>
        <mc:AlternateContent xmlns:mc="http://schemas.openxmlformats.org/markup-compatibility/2006">
          <mc:Choice Requires="x14">
            <control shapeId="4159" r:id="rId14" name="Check Box 63">
              <controlPr locked="0" defaultSize="0" autoFill="0" autoLine="0" autoPict="0">
                <anchor moveWithCells="1">
                  <from>
                    <xdr:col>27</xdr:col>
                    <xdr:colOff>158750</xdr:colOff>
                    <xdr:row>29</xdr:row>
                    <xdr:rowOff>158750</xdr:rowOff>
                  </from>
                  <to>
                    <xdr:col>28</xdr:col>
                    <xdr:colOff>0</xdr:colOff>
                    <xdr:row>31</xdr:row>
                    <xdr:rowOff>0</xdr:rowOff>
                  </to>
                </anchor>
              </controlPr>
            </control>
          </mc:Choice>
        </mc:AlternateContent>
        <mc:AlternateContent xmlns:mc="http://schemas.openxmlformats.org/markup-compatibility/2006">
          <mc:Choice Requires="x14">
            <control shapeId="4160" r:id="rId15" name="Check Box 64">
              <controlPr locked="0" defaultSize="0" autoFill="0" autoLine="0" autoPict="0">
                <anchor moveWithCells="1">
                  <from>
                    <xdr:col>27</xdr:col>
                    <xdr:colOff>158750</xdr:colOff>
                    <xdr:row>30</xdr:row>
                    <xdr:rowOff>158750</xdr:rowOff>
                  </from>
                  <to>
                    <xdr:col>28</xdr:col>
                    <xdr:colOff>0</xdr:colOff>
                    <xdr:row>32</xdr:row>
                    <xdr:rowOff>6350</xdr:rowOff>
                  </to>
                </anchor>
              </controlPr>
            </control>
          </mc:Choice>
        </mc:AlternateContent>
        <mc:AlternateContent xmlns:mc="http://schemas.openxmlformats.org/markup-compatibility/2006">
          <mc:Choice Requires="x14">
            <control shapeId="4161" r:id="rId16" name="Check Box 65">
              <controlPr locked="0" defaultSize="0" autoFill="0" autoLine="0" autoPict="0">
                <anchor moveWithCells="1">
                  <from>
                    <xdr:col>27</xdr:col>
                    <xdr:colOff>158750</xdr:colOff>
                    <xdr:row>31</xdr:row>
                    <xdr:rowOff>158750</xdr:rowOff>
                  </from>
                  <to>
                    <xdr:col>28</xdr:col>
                    <xdr:colOff>0</xdr:colOff>
                    <xdr:row>33</xdr:row>
                    <xdr:rowOff>6350</xdr:rowOff>
                  </to>
                </anchor>
              </controlPr>
            </control>
          </mc:Choice>
        </mc:AlternateContent>
        <mc:AlternateContent xmlns:mc="http://schemas.openxmlformats.org/markup-compatibility/2006">
          <mc:Choice Requires="x14">
            <control shapeId="4162" r:id="rId17" name="Check Box 66">
              <controlPr locked="0" defaultSize="0" autoFill="0" autoLine="0" autoPict="0">
                <anchor moveWithCells="1">
                  <from>
                    <xdr:col>27</xdr:col>
                    <xdr:colOff>158750</xdr:colOff>
                    <xdr:row>33</xdr:row>
                    <xdr:rowOff>158750</xdr:rowOff>
                  </from>
                  <to>
                    <xdr:col>28</xdr:col>
                    <xdr:colOff>0</xdr:colOff>
                    <xdr:row>35</xdr:row>
                    <xdr:rowOff>6350</xdr:rowOff>
                  </to>
                </anchor>
              </controlPr>
            </control>
          </mc:Choice>
        </mc:AlternateContent>
        <mc:AlternateContent xmlns:mc="http://schemas.openxmlformats.org/markup-compatibility/2006">
          <mc:Choice Requires="x14">
            <control shapeId="4163" r:id="rId18" name="Check Box 67">
              <controlPr locked="0" defaultSize="0" autoFill="0" autoLine="0" autoPict="0">
                <anchor moveWithCells="1">
                  <from>
                    <xdr:col>27</xdr:col>
                    <xdr:colOff>158750</xdr:colOff>
                    <xdr:row>32</xdr:row>
                    <xdr:rowOff>158750</xdr:rowOff>
                  </from>
                  <to>
                    <xdr:col>28</xdr:col>
                    <xdr:colOff>0</xdr:colOff>
                    <xdr:row>34</xdr:row>
                    <xdr:rowOff>6350</xdr:rowOff>
                  </to>
                </anchor>
              </controlPr>
            </control>
          </mc:Choice>
        </mc:AlternateContent>
        <mc:AlternateContent xmlns:mc="http://schemas.openxmlformats.org/markup-compatibility/2006">
          <mc:Choice Requires="x14">
            <control shapeId="4167" r:id="rId19" name="Check Box 71">
              <controlPr defaultSize="0" autoFill="0" autoLine="0" autoPict="0">
                <anchor moveWithCells="1">
                  <from>
                    <xdr:col>18</xdr:col>
                    <xdr:colOff>146050</xdr:colOff>
                    <xdr:row>30</xdr:row>
                    <xdr:rowOff>158750</xdr:rowOff>
                  </from>
                  <to>
                    <xdr:col>20</xdr:col>
                    <xdr:colOff>38100</xdr:colOff>
                    <xdr:row>32</xdr:row>
                    <xdr:rowOff>6350</xdr:rowOff>
                  </to>
                </anchor>
              </controlPr>
            </control>
          </mc:Choice>
        </mc:AlternateContent>
        <mc:AlternateContent xmlns:mc="http://schemas.openxmlformats.org/markup-compatibility/2006">
          <mc:Choice Requires="x14">
            <control shapeId="4192" r:id="rId20" name="Check Box 96">
              <controlPr locked="0" defaultSize="0" autoFill="0" autoLine="0" autoPict="0">
                <anchor moveWithCells="1">
                  <from>
                    <xdr:col>6</xdr:col>
                    <xdr:colOff>495300</xdr:colOff>
                    <xdr:row>91</xdr:row>
                    <xdr:rowOff>31750</xdr:rowOff>
                  </from>
                  <to>
                    <xdr:col>7</xdr:col>
                    <xdr:colOff>349250</xdr:colOff>
                    <xdr:row>92</xdr:row>
                    <xdr:rowOff>0</xdr:rowOff>
                  </to>
                </anchor>
              </controlPr>
            </control>
          </mc:Choice>
        </mc:AlternateContent>
        <mc:AlternateContent xmlns:mc="http://schemas.openxmlformats.org/markup-compatibility/2006">
          <mc:Choice Requires="x14">
            <control shapeId="4193" r:id="rId21" name="Check Box 97">
              <controlPr locked="0" defaultSize="0" autoFill="0" autoLine="0" autoPict="0">
                <anchor moveWithCells="1">
                  <from>
                    <xdr:col>7</xdr:col>
                    <xdr:colOff>304800</xdr:colOff>
                    <xdr:row>91</xdr:row>
                    <xdr:rowOff>31750</xdr:rowOff>
                  </from>
                  <to>
                    <xdr:col>8</xdr:col>
                    <xdr:colOff>0</xdr:colOff>
                    <xdr:row>91</xdr:row>
                    <xdr:rowOff>184150</xdr:rowOff>
                  </to>
                </anchor>
              </controlPr>
            </control>
          </mc:Choice>
        </mc:AlternateContent>
        <mc:AlternateContent xmlns:mc="http://schemas.openxmlformats.org/markup-compatibility/2006">
          <mc:Choice Requires="x14">
            <control shapeId="4206" r:id="rId22" name="Option Button 110">
              <controlPr locked="0" defaultSize="0" autoFill="0" autoLine="0" autoPict="0">
                <anchor moveWithCells="1">
                  <from>
                    <xdr:col>5</xdr:col>
                    <xdr:colOff>184150</xdr:colOff>
                    <xdr:row>95</xdr:row>
                    <xdr:rowOff>0</xdr:rowOff>
                  </from>
                  <to>
                    <xdr:col>5</xdr:col>
                    <xdr:colOff>488950</xdr:colOff>
                    <xdr:row>95</xdr:row>
                    <xdr:rowOff>184150</xdr:rowOff>
                  </to>
                </anchor>
              </controlPr>
            </control>
          </mc:Choice>
        </mc:AlternateContent>
        <mc:AlternateContent xmlns:mc="http://schemas.openxmlformats.org/markup-compatibility/2006">
          <mc:Choice Requires="x14">
            <control shapeId="4207" r:id="rId23" name="Option Button 111">
              <controlPr locked="0" defaultSize="0" autoFill="0" autoLine="0" autoPict="0">
                <anchor moveWithCells="1">
                  <from>
                    <xdr:col>6</xdr:col>
                    <xdr:colOff>190500</xdr:colOff>
                    <xdr:row>94</xdr:row>
                    <xdr:rowOff>190500</xdr:rowOff>
                  </from>
                  <to>
                    <xdr:col>6</xdr:col>
                    <xdr:colOff>495300</xdr:colOff>
                    <xdr:row>95</xdr:row>
                    <xdr:rowOff>184150</xdr:rowOff>
                  </to>
                </anchor>
              </controlPr>
            </control>
          </mc:Choice>
        </mc:AlternateContent>
        <mc:AlternateContent xmlns:mc="http://schemas.openxmlformats.org/markup-compatibility/2006">
          <mc:Choice Requires="x14">
            <control shapeId="4208" r:id="rId24" name="Option Button 112">
              <controlPr locked="0" defaultSize="0" autoFill="0" autoLine="0" autoPict="0">
                <anchor moveWithCells="1">
                  <from>
                    <xdr:col>7</xdr:col>
                    <xdr:colOff>266700</xdr:colOff>
                    <xdr:row>95</xdr:row>
                    <xdr:rowOff>0</xdr:rowOff>
                  </from>
                  <to>
                    <xdr:col>7</xdr:col>
                    <xdr:colOff>571500</xdr:colOff>
                    <xdr:row>95</xdr:row>
                    <xdr:rowOff>184150</xdr:rowOff>
                  </to>
                </anchor>
              </controlPr>
            </control>
          </mc:Choice>
        </mc:AlternateContent>
        <mc:AlternateContent xmlns:mc="http://schemas.openxmlformats.org/markup-compatibility/2006">
          <mc:Choice Requires="x14">
            <control shapeId="4209" r:id="rId25" name="Option Button 113">
              <controlPr locked="0" defaultSize="0" autoFill="0" autoLine="0" autoPict="0">
                <anchor moveWithCells="1">
                  <from>
                    <xdr:col>5</xdr:col>
                    <xdr:colOff>184150</xdr:colOff>
                    <xdr:row>96</xdr:row>
                    <xdr:rowOff>0</xdr:rowOff>
                  </from>
                  <to>
                    <xdr:col>5</xdr:col>
                    <xdr:colOff>488950</xdr:colOff>
                    <xdr:row>97</xdr:row>
                    <xdr:rowOff>0</xdr:rowOff>
                  </to>
                </anchor>
              </controlPr>
            </control>
          </mc:Choice>
        </mc:AlternateContent>
        <mc:AlternateContent xmlns:mc="http://schemas.openxmlformats.org/markup-compatibility/2006">
          <mc:Choice Requires="x14">
            <control shapeId="4210" r:id="rId26" name="Option Button 114">
              <controlPr locked="0" defaultSize="0" autoFill="0" autoLine="0" autoPict="0">
                <anchor moveWithCells="1">
                  <from>
                    <xdr:col>6</xdr:col>
                    <xdr:colOff>190500</xdr:colOff>
                    <xdr:row>95</xdr:row>
                    <xdr:rowOff>184150</xdr:rowOff>
                  </from>
                  <to>
                    <xdr:col>6</xdr:col>
                    <xdr:colOff>495300</xdr:colOff>
                    <xdr:row>96</xdr:row>
                    <xdr:rowOff>184150</xdr:rowOff>
                  </to>
                </anchor>
              </controlPr>
            </control>
          </mc:Choice>
        </mc:AlternateContent>
        <mc:AlternateContent xmlns:mc="http://schemas.openxmlformats.org/markup-compatibility/2006">
          <mc:Choice Requires="x14">
            <control shapeId="4211" r:id="rId27" name="Option Button 115">
              <controlPr locked="0" defaultSize="0" autoFill="0" autoLine="0" autoPict="0">
                <anchor moveWithCells="1">
                  <from>
                    <xdr:col>7</xdr:col>
                    <xdr:colOff>266700</xdr:colOff>
                    <xdr:row>96</xdr:row>
                    <xdr:rowOff>0</xdr:rowOff>
                  </from>
                  <to>
                    <xdr:col>7</xdr:col>
                    <xdr:colOff>571500</xdr:colOff>
                    <xdr:row>97</xdr:row>
                    <xdr:rowOff>0</xdr:rowOff>
                  </to>
                </anchor>
              </controlPr>
            </control>
          </mc:Choice>
        </mc:AlternateContent>
        <mc:AlternateContent xmlns:mc="http://schemas.openxmlformats.org/markup-compatibility/2006">
          <mc:Choice Requires="x14">
            <control shapeId="4212" r:id="rId28" name="Option Button 116">
              <controlPr locked="0" defaultSize="0" autoFill="0" autoLine="0" autoPict="0">
                <anchor moveWithCells="1">
                  <from>
                    <xdr:col>5</xdr:col>
                    <xdr:colOff>184150</xdr:colOff>
                    <xdr:row>97</xdr:row>
                    <xdr:rowOff>0</xdr:rowOff>
                  </from>
                  <to>
                    <xdr:col>5</xdr:col>
                    <xdr:colOff>495300</xdr:colOff>
                    <xdr:row>98</xdr:row>
                    <xdr:rowOff>0</xdr:rowOff>
                  </to>
                </anchor>
              </controlPr>
            </control>
          </mc:Choice>
        </mc:AlternateContent>
        <mc:AlternateContent xmlns:mc="http://schemas.openxmlformats.org/markup-compatibility/2006">
          <mc:Choice Requires="x14">
            <control shapeId="4213" r:id="rId29" name="Option Button 117">
              <controlPr locked="0" defaultSize="0" autoFill="0" autoLine="0" autoPict="0">
                <anchor moveWithCells="1">
                  <from>
                    <xdr:col>6</xdr:col>
                    <xdr:colOff>190500</xdr:colOff>
                    <xdr:row>97</xdr:row>
                    <xdr:rowOff>0</xdr:rowOff>
                  </from>
                  <to>
                    <xdr:col>6</xdr:col>
                    <xdr:colOff>495300</xdr:colOff>
                    <xdr:row>98</xdr:row>
                    <xdr:rowOff>0</xdr:rowOff>
                  </to>
                </anchor>
              </controlPr>
            </control>
          </mc:Choice>
        </mc:AlternateContent>
        <mc:AlternateContent xmlns:mc="http://schemas.openxmlformats.org/markup-compatibility/2006">
          <mc:Choice Requires="x14">
            <control shapeId="4214" r:id="rId30" name="Option Button 118">
              <controlPr locked="0" defaultSize="0" autoFill="0" autoLine="0" autoPict="0">
                <anchor moveWithCells="1">
                  <from>
                    <xdr:col>7</xdr:col>
                    <xdr:colOff>266700</xdr:colOff>
                    <xdr:row>97</xdr:row>
                    <xdr:rowOff>0</xdr:rowOff>
                  </from>
                  <to>
                    <xdr:col>7</xdr:col>
                    <xdr:colOff>571500</xdr:colOff>
                    <xdr:row>98</xdr:row>
                    <xdr:rowOff>0</xdr:rowOff>
                  </to>
                </anchor>
              </controlPr>
            </control>
          </mc:Choice>
        </mc:AlternateContent>
        <mc:AlternateContent xmlns:mc="http://schemas.openxmlformats.org/markup-compatibility/2006">
          <mc:Choice Requires="x14">
            <control shapeId="4215" r:id="rId31" name="Option Button 119">
              <controlPr locked="0" defaultSize="0" autoFill="0" autoLine="0" autoPict="0">
                <anchor moveWithCells="1">
                  <from>
                    <xdr:col>5</xdr:col>
                    <xdr:colOff>184150</xdr:colOff>
                    <xdr:row>98</xdr:row>
                    <xdr:rowOff>6350</xdr:rowOff>
                  </from>
                  <to>
                    <xdr:col>6</xdr:col>
                    <xdr:colOff>0</xdr:colOff>
                    <xdr:row>99</xdr:row>
                    <xdr:rowOff>6350</xdr:rowOff>
                  </to>
                </anchor>
              </controlPr>
            </control>
          </mc:Choice>
        </mc:AlternateContent>
        <mc:AlternateContent xmlns:mc="http://schemas.openxmlformats.org/markup-compatibility/2006">
          <mc:Choice Requires="x14">
            <control shapeId="4216" r:id="rId32" name="Option Button 120">
              <controlPr locked="0" defaultSize="0" autoFill="0" autoLine="0" autoPict="0">
                <anchor moveWithCells="1">
                  <from>
                    <xdr:col>6</xdr:col>
                    <xdr:colOff>190500</xdr:colOff>
                    <xdr:row>98</xdr:row>
                    <xdr:rowOff>6350</xdr:rowOff>
                  </from>
                  <to>
                    <xdr:col>6</xdr:col>
                    <xdr:colOff>527050</xdr:colOff>
                    <xdr:row>99</xdr:row>
                    <xdr:rowOff>6350</xdr:rowOff>
                  </to>
                </anchor>
              </controlPr>
            </control>
          </mc:Choice>
        </mc:AlternateContent>
        <mc:AlternateContent xmlns:mc="http://schemas.openxmlformats.org/markup-compatibility/2006">
          <mc:Choice Requires="x14">
            <control shapeId="4217" r:id="rId33" name="Option Button 121">
              <controlPr locked="0" defaultSize="0" autoFill="0" autoLine="0" autoPict="0">
                <anchor moveWithCells="1">
                  <from>
                    <xdr:col>7</xdr:col>
                    <xdr:colOff>266700</xdr:colOff>
                    <xdr:row>98</xdr:row>
                    <xdr:rowOff>6350</xdr:rowOff>
                  </from>
                  <to>
                    <xdr:col>7</xdr:col>
                    <xdr:colOff>603250</xdr:colOff>
                    <xdr:row>99</xdr:row>
                    <xdr:rowOff>6350</xdr:rowOff>
                  </to>
                </anchor>
              </controlPr>
            </control>
          </mc:Choice>
        </mc:AlternateContent>
        <mc:AlternateContent xmlns:mc="http://schemas.openxmlformats.org/markup-compatibility/2006">
          <mc:Choice Requires="x14">
            <control shapeId="4218" r:id="rId34" name="Option Button 122">
              <controlPr locked="0" defaultSize="0" autoFill="0" autoLine="0" autoPict="0">
                <anchor moveWithCells="1">
                  <from>
                    <xdr:col>5</xdr:col>
                    <xdr:colOff>184150</xdr:colOff>
                    <xdr:row>99</xdr:row>
                    <xdr:rowOff>6350</xdr:rowOff>
                  </from>
                  <to>
                    <xdr:col>6</xdr:col>
                    <xdr:colOff>0</xdr:colOff>
                    <xdr:row>100</xdr:row>
                    <xdr:rowOff>6350</xdr:rowOff>
                  </to>
                </anchor>
              </controlPr>
            </control>
          </mc:Choice>
        </mc:AlternateContent>
        <mc:AlternateContent xmlns:mc="http://schemas.openxmlformats.org/markup-compatibility/2006">
          <mc:Choice Requires="x14">
            <control shapeId="4219" r:id="rId35" name="Option Button 123">
              <controlPr locked="0" defaultSize="0" autoFill="0" autoLine="0" autoPict="0">
                <anchor moveWithCells="1">
                  <from>
                    <xdr:col>6</xdr:col>
                    <xdr:colOff>190500</xdr:colOff>
                    <xdr:row>99</xdr:row>
                    <xdr:rowOff>6350</xdr:rowOff>
                  </from>
                  <to>
                    <xdr:col>7</xdr:col>
                    <xdr:colOff>6350</xdr:colOff>
                    <xdr:row>100</xdr:row>
                    <xdr:rowOff>6350</xdr:rowOff>
                  </to>
                </anchor>
              </controlPr>
            </control>
          </mc:Choice>
        </mc:AlternateContent>
        <mc:AlternateContent xmlns:mc="http://schemas.openxmlformats.org/markup-compatibility/2006">
          <mc:Choice Requires="x14">
            <control shapeId="4220" r:id="rId36" name="Option Button 124">
              <controlPr locked="0" defaultSize="0" autoFill="0" autoLine="0" autoPict="0">
                <anchor moveWithCells="1">
                  <from>
                    <xdr:col>7</xdr:col>
                    <xdr:colOff>266700</xdr:colOff>
                    <xdr:row>99</xdr:row>
                    <xdr:rowOff>6350</xdr:rowOff>
                  </from>
                  <to>
                    <xdr:col>7</xdr:col>
                    <xdr:colOff>603250</xdr:colOff>
                    <xdr:row>100</xdr:row>
                    <xdr:rowOff>6350</xdr:rowOff>
                  </to>
                </anchor>
              </controlPr>
            </control>
          </mc:Choice>
        </mc:AlternateContent>
        <mc:AlternateContent xmlns:mc="http://schemas.openxmlformats.org/markup-compatibility/2006">
          <mc:Choice Requires="x14">
            <control shapeId="4221" r:id="rId37" name="Option Button 125">
              <controlPr locked="0" defaultSize="0" autoFill="0" autoLine="0" autoPict="0">
                <anchor moveWithCells="1">
                  <from>
                    <xdr:col>5</xdr:col>
                    <xdr:colOff>184150</xdr:colOff>
                    <xdr:row>100</xdr:row>
                    <xdr:rowOff>6350</xdr:rowOff>
                  </from>
                  <to>
                    <xdr:col>5</xdr:col>
                    <xdr:colOff>488950</xdr:colOff>
                    <xdr:row>101</xdr:row>
                    <xdr:rowOff>6350</xdr:rowOff>
                  </to>
                </anchor>
              </controlPr>
            </control>
          </mc:Choice>
        </mc:AlternateContent>
        <mc:AlternateContent xmlns:mc="http://schemas.openxmlformats.org/markup-compatibility/2006">
          <mc:Choice Requires="x14">
            <control shapeId="4222" r:id="rId38" name="Option Button 126">
              <controlPr locked="0" defaultSize="0" autoFill="0" autoLine="0" autoPict="0">
                <anchor moveWithCells="1">
                  <from>
                    <xdr:col>6</xdr:col>
                    <xdr:colOff>190500</xdr:colOff>
                    <xdr:row>100</xdr:row>
                    <xdr:rowOff>6350</xdr:rowOff>
                  </from>
                  <to>
                    <xdr:col>6</xdr:col>
                    <xdr:colOff>495300</xdr:colOff>
                    <xdr:row>101</xdr:row>
                    <xdr:rowOff>6350</xdr:rowOff>
                  </to>
                </anchor>
              </controlPr>
            </control>
          </mc:Choice>
        </mc:AlternateContent>
        <mc:AlternateContent xmlns:mc="http://schemas.openxmlformats.org/markup-compatibility/2006">
          <mc:Choice Requires="x14">
            <control shapeId="4223" r:id="rId39" name="Option Button 127">
              <controlPr locked="0" defaultSize="0" autoFill="0" autoLine="0" autoPict="0">
                <anchor moveWithCells="1">
                  <from>
                    <xdr:col>7</xdr:col>
                    <xdr:colOff>266700</xdr:colOff>
                    <xdr:row>100</xdr:row>
                    <xdr:rowOff>6350</xdr:rowOff>
                  </from>
                  <to>
                    <xdr:col>7</xdr:col>
                    <xdr:colOff>571500</xdr:colOff>
                    <xdr:row>101</xdr:row>
                    <xdr:rowOff>6350</xdr:rowOff>
                  </to>
                </anchor>
              </controlPr>
            </control>
          </mc:Choice>
        </mc:AlternateContent>
        <mc:AlternateContent xmlns:mc="http://schemas.openxmlformats.org/markup-compatibility/2006">
          <mc:Choice Requires="x14">
            <control shapeId="4225" r:id="rId40" name="Group Box 129">
              <controlPr defaultSize="0" autoFill="0" autoPict="0">
                <anchor moveWithCells="1">
                  <from>
                    <xdr:col>6</xdr:col>
                    <xdr:colOff>44450</xdr:colOff>
                    <xdr:row>94</xdr:row>
                    <xdr:rowOff>184150</xdr:rowOff>
                  </from>
                  <to>
                    <xdr:col>6</xdr:col>
                    <xdr:colOff>571500</xdr:colOff>
                    <xdr:row>101</xdr:row>
                    <xdr:rowOff>6350</xdr:rowOff>
                  </to>
                </anchor>
              </controlPr>
            </control>
          </mc:Choice>
        </mc:AlternateContent>
        <mc:AlternateContent xmlns:mc="http://schemas.openxmlformats.org/markup-compatibility/2006">
          <mc:Choice Requires="x14">
            <control shapeId="4226" r:id="rId41" name="Group Box 130">
              <controlPr defaultSize="0" autoFill="0" autoPict="0">
                <anchor moveWithCells="1">
                  <from>
                    <xdr:col>7</xdr:col>
                    <xdr:colOff>31750</xdr:colOff>
                    <xdr:row>94</xdr:row>
                    <xdr:rowOff>184150</xdr:rowOff>
                  </from>
                  <to>
                    <xdr:col>7</xdr:col>
                    <xdr:colOff>488950</xdr:colOff>
                    <xdr:row>101</xdr:row>
                    <xdr:rowOff>6350</xdr:rowOff>
                  </to>
                </anchor>
              </controlPr>
            </control>
          </mc:Choice>
        </mc:AlternateContent>
        <mc:AlternateContent xmlns:mc="http://schemas.openxmlformats.org/markup-compatibility/2006">
          <mc:Choice Requires="x14">
            <control shapeId="4228" r:id="rId42" name="Check Box 132">
              <controlPr locked="0" defaultSize="0" autoFill="0" autoLine="0" autoPict="0">
                <anchor moveWithCells="1">
                  <from>
                    <xdr:col>1</xdr:col>
                    <xdr:colOff>184150</xdr:colOff>
                    <xdr:row>57</xdr:row>
                    <xdr:rowOff>38100</xdr:rowOff>
                  </from>
                  <to>
                    <xdr:col>3</xdr:col>
                    <xdr:colOff>234950</xdr:colOff>
                    <xdr:row>58</xdr:row>
                    <xdr:rowOff>69850</xdr:rowOff>
                  </to>
                </anchor>
              </controlPr>
            </control>
          </mc:Choice>
        </mc:AlternateContent>
        <mc:AlternateContent xmlns:mc="http://schemas.openxmlformats.org/markup-compatibility/2006">
          <mc:Choice Requires="x14">
            <control shapeId="4229" r:id="rId43" name="Check Box 133">
              <controlPr locked="0" defaultSize="0" autoFill="0" autoLine="0" autoPict="0">
                <anchor moveWithCells="1">
                  <from>
                    <xdr:col>4</xdr:col>
                    <xdr:colOff>44450</xdr:colOff>
                    <xdr:row>57</xdr:row>
                    <xdr:rowOff>38100</xdr:rowOff>
                  </from>
                  <to>
                    <xdr:col>5</xdr:col>
                    <xdr:colOff>374650</xdr:colOff>
                    <xdr:row>58</xdr:row>
                    <xdr:rowOff>69850</xdr:rowOff>
                  </to>
                </anchor>
              </controlPr>
            </control>
          </mc:Choice>
        </mc:AlternateContent>
        <mc:AlternateContent xmlns:mc="http://schemas.openxmlformats.org/markup-compatibility/2006">
          <mc:Choice Requires="x14">
            <control shapeId="4230" r:id="rId44" name="Check Box 134">
              <controlPr locked="0" defaultSize="0" autoFill="0" autoLine="0" autoPict="0">
                <anchor moveWithCells="1">
                  <from>
                    <xdr:col>6</xdr:col>
                    <xdr:colOff>222250</xdr:colOff>
                    <xdr:row>57</xdr:row>
                    <xdr:rowOff>38100</xdr:rowOff>
                  </from>
                  <to>
                    <xdr:col>9</xdr:col>
                    <xdr:colOff>82550</xdr:colOff>
                    <xdr:row>58</xdr:row>
                    <xdr:rowOff>38100</xdr:rowOff>
                  </to>
                </anchor>
              </controlPr>
            </control>
          </mc:Choice>
        </mc:AlternateContent>
        <mc:AlternateContent xmlns:mc="http://schemas.openxmlformats.org/markup-compatibility/2006">
          <mc:Choice Requires="x14">
            <control shapeId="4231" r:id="rId45" name="Check Box 135">
              <controlPr locked="0" defaultSize="0" autoFill="0" autoLine="0" autoPict="0">
                <anchor moveWithCells="1">
                  <from>
                    <xdr:col>10</xdr:col>
                    <xdr:colOff>381000</xdr:colOff>
                    <xdr:row>57</xdr:row>
                    <xdr:rowOff>38100</xdr:rowOff>
                  </from>
                  <to>
                    <xdr:col>12</xdr:col>
                    <xdr:colOff>0</xdr:colOff>
                    <xdr:row>58</xdr:row>
                    <xdr:rowOff>69850</xdr:rowOff>
                  </to>
                </anchor>
              </controlPr>
            </control>
          </mc:Choice>
        </mc:AlternateContent>
        <mc:AlternateContent xmlns:mc="http://schemas.openxmlformats.org/markup-compatibility/2006">
          <mc:Choice Requires="x14">
            <control shapeId="4241" r:id="rId46" name="Check Box 145">
              <controlPr locked="0" defaultSize="0" autoFill="0" autoLine="0" autoPict="0">
                <anchor moveWithCells="1">
                  <from>
                    <xdr:col>25</xdr:col>
                    <xdr:colOff>336550</xdr:colOff>
                    <xdr:row>91</xdr:row>
                    <xdr:rowOff>31750</xdr:rowOff>
                  </from>
                  <to>
                    <xdr:col>26</xdr:col>
                    <xdr:colOff>260350</xdr:colOff>
                    <xdr:row>91</xdr:row>
                    <xdr:rowOff>184150</xdr:rowOff>
                  </to>
                </anchor>
              </controlPr>
            </control>
          </mc:Choice>
        </mc:AlternateContent>
        <mc:AlternateContent xmlns:mc="http://schemas.openxmlformats.org/markup-compatibility/2006">
          <mc:Choice Requires="x14">
            <control shapeId="4242" r:id="rId47" name="Check Box 146">
              <controlPr locked="0" defaultSize="0" autoFill="0" autoLine="0" autoPict="0">
                <anchor moveWithCells="1">
                  <from>
                    <xdr:col>26</xdr:col>
                    <xdr:colOff>114300</xdr:colOff>
                    <xdr:row>91</xdr:row>
                    <xdr:rowOff>0</xdr:rowOff>
                  </from>
                  <to>
                    <xdr:col>27</xdr:col>
                    <xdr:colOff>184150</xdr:colOff>
                    <xdr:row>92</xdr:row>
                    <xdr:rowOff>31750</xdr:rowOff>
                  </to>
                </anchor>
              </controlPr>
            </control>
          </mc:Choice>
        </mc:AlternateContent>
        <mc:AlternateContent xmlns:mc="http://schemas.openxmlformats.org/markup-compatibility/2006">
          <mc:Choice Requires="x14">
            <control shapeId="4243" r:id="rId48" name="Check Box 147">
              <controlPr locked="0" defaultSize="0" autoFill="0" autoLine="0" autoPict="0">
                <anchor moveWithCells="1">
                  <from>
                    <xdr:col>27</xdr:col>
                    <xdr:colOff>0</xdr:colOff>
                    <xdr:row>91</xdr:row>
                    <xdr:rowOff>31750</xdr:rowOff>
                  </from>
                  <to>
                    <xdr:col>27</xdr:col>
                    <xdr:colOff>565150</xdr:colOff>
                    <xdr:row>91</xdr:row>
                    <xdr:rowOff>184150</xdr:rowOff>
                  </to>
                </anchor>
              </controlPr>
            </control>
          </mc:Choice>
        </mc:AlternateContent>
        <mc:AlternateContent xmlns:mc="http://schemas.openxmlformats.org/markup-compatibility/2006">
          <mc:Choice Requires="x14">
            <control shapeId="4247" r:id="rId49" name="Group Box 151">
              <controlPr defaultSize="0" autoFill="0" autoPict="0">
                <anchor moveWithCells="1">
                  <from>
                    <xdr:col>5</xdr:col>
                    <xdr:colOff>6350</xdr:colOff>
                    <xdr:row>94</xdr:row>
                    <xdr:rowOff>184150</xdr:rowOff>
                  </from>
                  <to>
                    <xdr:col>6</xdr:col>
                    <xdr:colOff>0</xdr:colOff>
                    <xdr:row>101</xdr:row>
                    <xdr:rowOff>31750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dataBar" id="{93E9414C-BD05-43D2-9A4F-0E0B3BBB241D}">
            <x14:dataBar minLength="0" maxLength="100" gradient="0">
              <x14:cfvo type="num">
                <xm:f>0</xm:f>
              </x14:cfvo>
              <x14:cfvo type="num">
                <xm:f>5</xm:f>
              </x14:cfvo>
              <x14:negativeFillColor rgb="FFFF0000"/>
              <x14:axisColor rgb="FF000000"/>
            </x14:dataBar>
          </x14:cfRule>
          <xm:sqref>F171:I171</xm:sqref>
        </x14:conditionalFormatting>
        <x14:conditionalFormatting xmlns:xm="http://schemas.microsoft.com/office/excel/2006/main">
          <x14:cfRule type="dataBar" id="{0E402A0C-3319-4467-AA0C-DF3EBCE48AFE}">
            <x14:dataBar minLength="0" maxLength="100" gradient="0">
              <x14:cfvo type="num">
                <xm:f>0</xm:f>
              </x14:cfvo>
              <x14:cfvo type="num">
                <xm:f>5</xm:f>
              </x14:cfvo>
              <x14:negativeFillColor rgb="FFFF0000"/>
              <x14:axisColor rgb="FF000000"/>
            </x14:dataBar>
          </x14:cfRule>
          <xm:sqref>C152</xm:sqref>
        </x14:conditionalFormatting>
        <x14:conditionalFormatting xmlns:xm="http://schemas.microsoft.com/office/excel/2006/main">
          <x14:cfRule type="dataBar" id="{E6760434-A404-4972-B73C-7848F75FE109}">
            <x14:dataBar minLength="0" maxLength="100" gradient="0">
              <x14:cfvo type="num">
                <xm:f>0</xm:f>
              </x14:cfvo>
              <x14:cfvo type="num">
                <xm:f>5</xm:f>
              </x14:cfvo>
              <x14:negativeFillColor rgb="FFFF0000"/>
              <x14:axisColor rgb="FF000000"/>
            </x14:dataBar>
          </x14:cfRule>
          <xm:sqref>F172:I172</xm:sqref>
        </x14:conditionalFormatting>
        <x14:conditionalFormatting xmlns:xm="http://schemas.microsoft.com/office/excel/2006/main">
          <x14:cfRule type="dataBar" id="{AAB2A0EC-77B2-4DA3-A11C-3DB7BE1B8EF4}">
            <x14:dataBar minLength="0" maxLength="100" gradient="0">
              <x14:cfvo type="num">
                <xm:f>0</xm:f>
              </x14:cfvo>
              <x14:cfvo type="num">
                <xm:f>5</xm:f>
              </x14:cfvo>
              <x14:negativeFillColor rgb="FFFF0000"/>
              <x14:axisColor rgb="FF000000"/>
            </x14:dataBar>
          </x14:cfRule>
          <xm:sqref>F173:I173</xm:sqref>
        </x14:conditionalFormatting>
        <x14:conditionalFormatting xmlns:xm="http://schemas.microsoft.com/office/excel/2006/main">
          <x14:cfRule type="dataBar" id="{E21E06A5-6EDF-4D91-BB12-35A25CAF30FC}">
            <x14:dataBar minLength="0" maxLength="100" gradient="0">
              <x14:cfvo type="num">
                <xm:f>0</xm:f>
              </x14:cfvo>
              <x14:cfvo type="num">
                <xm:f>5</xm:f>
              </x14:cfvo>
              <x14:negativeFillColor rgb="FFFF0000"/>
              <x14:axisColor rgb="FF000000"/>
            </x14:dataBar>
          </x14:cfRule>
          <xm:sqref>C182</xm:sqref>
        </x14:conditionalFormatting>
        <x14:conditionalFormatting xmlns:xm="http://schemas.microsoft.com/office/excel/2006/main">
          <x14:cfRule type="dataBar" id="{00000000-000E-0000-0200-0000AF000000}">
            <x14:dataBar minLength="0" maxLength="100" gradient="0">
              <x14:cfvo type="num">
                <xm:f>0</xm:f>
              </x14:cfvo>
              <x14:cfvo type="num">
                <xm:f>5</xm:f>
              </x14:cfvo>
              <x14:negativeFillColor rgb="FFFF0000"/>
              <x14:axisColor rgb="FF000000"/>
            </x14:dataBar>
          </x14:cfRule>
          <xm:sqref>C69</xm:sqref>
        </x14:conditionalFormatting>
        <x14:conditionalFormatting xmlns:xm="http://schemas.microsoft.com/office/excel/2006/main">
          <x14:cfRule type="dataBar" id="{00000000-000E-0000-0200-000078000000}">
            <x14:dataBar minLength="0" maxLength="100" gradient="0">
              <x14:cfvo type="num">
                <xm:f>0</xm:f>
              </x14:cfvo>
              <x14:cfvo type="num">
                <xm:f>5</xm:f>
              </x14:cfvo>
              <x14:negativeFillColor theme="1"/>
              <x14:axisColor rgb="FF000000"/>
            </x14:dataBar>
          </x14:cfRule>
          <xm:sqref>H74:H76</xm:sqref>
        </x14:conditionalFormatting>
        <x14:conditionalFormatting xmlns:xm="http://schemas.microsoft.com/office/excel/2006/main">
          <x14:cfRule type="dataBar" id="{00000000-000E-0000-0200-000042000000}">
            <x14:dataBar minLength="0" maxLength="100" gradient="0">
              <x14:cfvo type="num">
                <xm:f>0</xm:f>
              </x14:cfvo>
              <x14:cfvo type="num">
                <xm:f>5</xm:f>
              </x14:cfvo>
              <x14:negativeFillColor rgb="FFFF0000"/>
              <x14:axisColor rgb="FF000000"/>
            </x14:dataBar>
          </x14:cfRule>
          <xm:sqref>Z100:AB102</xm:sqref>
        </x14:conditionalFormatting>
        <x14:conditionalFormatting xmlns:xm="http://schemas.microsoft.com/office/excel/2006/main">
          <x14:cfRule type="dataBar" id="{EC741A84-40C4-6C4E-AAE9-A4F2D473145E}">
            <x14:dataBar minLength="0" maxLength="100" gradient="0">
              <x14:cfvo type="num">
                <xm:f>0</xm:f>
              </x14:cfvo>
              <x14:cfvo type="num">
                <xm:f>5</xm:f>
              </x14:cfvo>
              <x14:negativeFillColor theme="1"/>
              <x14:axisColor rgb="FF000000"/>
            </x14:dataBar>
          </x14:cfRule>
          <xm:sqref>K108</xm:sqref>
        </x14:conditionalFormatting>
        <x14:conditionalFormatting xmlns:xm="http://schemas.microsoft.com/office/excel/2006/main">
          <x14:cfRule type="dataBar" id="{079CB596-033F-994D-8842-34176607BB27}">
            <x14:dataBar minLength="0" maxLength="100" gradient="0">
              <x14:cfvo type="num">
                <xm:f>0</xm:f>
              </x14:cfvo>
              <x14:cfvo type="num">
                <xm:f>5</xm:f>
              </x14:cfvo>
              <x14:negativeFillColor theme="1"/>
              <x14:axisColor rgb="FF000000"/>
            </x14:dataBar>
          </x14:cfRule>
          <xm:sqref>C110</xm:sqref>
        </x14:conditionalFormatting>
        <x14:conditionalFormatting xmlns:xm="http://schemas.microsoft.com/office/excel/2006/main">
          <x14:cfRule type="dataBar" id="{63876E5A-1314-4860-B33A-7B44534C713D}">
            <x14:dataBar minLength="0" maxLength="100" gradient="0">
              <x14:cfvo type="num">
                <xm:f>0</xm:f>
              </x14:cfvo>
              <x14:cfvo type="num">
                <xm:f>5</xm:f>
              </x14:cfvo>
              <x14:negativeFillColor rgb="FFFF0000"/>
              <x14:axisColor rgb="FF000000"/>
            </x14:dataBar>
          </x14:cfRule>
          <xm:sqref>K19:S19</xm:sqref>
        </x14:conditionalFormatting>
        <x14:conditionalFormatting xmlns:xm="http://schemas.microsoft.com/office/excel/2006/main">
          <x14:cfRule type="dataBar" id="{EB2815D8-9A72-4333-9211-22B1CA1C7333}">
            <x14:dataBar minLength="0" maxLength="100" gradient="0">
              <x14:cfvo type="num">
                <xm:f>0</xm:f>
              </x14:cfvo>
              <x14:cfvo type="num">
                <xm:f>5</xm:f>
              </x14:cfvo>
              <x14:negativeFillColor theme="1"/>
              <x14:axisColor rgb="FF000000"/>
            </x14:dataBar>
          </x14:cfRule>
          <xm:sqref>C128</xm:sqref>
        </x14:conditionalFormatting>
        <x14:conditionalFormatting xmlns:xm="http://schemas.microsoft.com/office/excel/2006/main">
          <x14:cfRule type="dataBar" id="{78499D74-8228-45EF-9FEE-11BD2A46D7BF}">
            <x14:dataBar minLength="0" maxLength="100" gradient="0">
              <x14:cfvo type="num">
                <xm:f>0</xm:f>
              </x14:cfvo>
              <x14:cfvo type="num">
                <xm:f>5</xm:f>
              </x14:cfvo>
              <x14:negativeFillColor theme="1"/>
              <x14:axisColor rgb="FF000000"/>
            </x14:dataBar>
          </x14:cfRule>
          <xm:sqref>V111</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943156"/>
  </sheetPr>
  <dimension ref="A1:AP219"/>
  <sheetViews>
    <sheetView topLeftCell="A9" zoomScaleNormal="100" workbookViewId="0">
      <selection activeCell="C8" sqref="C8:AB9"/>
    </sheetView>
  </sheetViews>
  <sheetFormatPr defaultColWidth="8.90625" defaultRowHeight="14.5"/>
  <cols>
    <col min="1" max="1" width="3.36328125" customWidth="1"/>
    <col min="2" max="2" width="2.453125" customWidth="1"/>
    <col min="4" max="4" width="11.36328125" customWidth="1"/>
    <col min="6" max="6" width="7.6328125" customWidth="1"/>
    <col min="8" max="8" width="7.90625" customWidth="1"/>
    <col min="9" max="9" width="1.90625" customWidth="1"/>
    <col min="10" max="10" width="2" customWidth="1"/>
    <col min="12" max="12" width="3.90625" customWidth="1"/>
    <col min="13" max="13" width="7.36328125" customWidth="1"/>
    <col min="14" max="14" width="6.6328125" customWidth="1"/>
    <col min="15" max="15" width="7.90625" customWidth="1"/>
    <col min="16" max="16" width="6.08984375" customWidth="1"/>
    <col min="17" max="17" width="8.36328125" customWidth="1"/>
    <col min="18" max="18" width="5.90625" customWidth="1"/>
    <col min="19" max="19" width="1.90625" customWidth="1"/>
    <col min="20" max="20" width="2.08984375" customWidth="1"/>
    <col min="21" max="21" width="2.36328125" customWidth="1"/>
    <col min="22" max="22" width="1.453125" customWidth="1"/>
    <col min="23" max="23" width="12.453125" customWidth="1"/>
    <col min="25" max="25" width="6" customWidth="1"/>
    <col min="26" max="26" width="8.453125" customWidth="1"/>
    <col min="27" max="27" width="6.6328125" customWidth="1"/>
    <col min="28" max="28" width="6.36328125" customWidth="1"/>
    <col min="29" max="29" width="1.90625" customWidth="1"/>
  </cols>
  <sheetData>
    <row r="1" spans="1:40" ht="87.9" customHeight="1">
      <c r="A1" s="6"/>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row>
    <row r="2" spans="1:40" ht="38.15" customHeight="1">
      <c r="A2" s="6"/>
      <c r="B2" s="46"/>
      <c r="C2" s="66"/>
      <c r="D2" s="66"/>
      <c r="E2" s="66"/>
      <c r="F2" s="66"/>
      <c r="G2" s="66"/>
      <c r="H2" s="66"/>
      <c r="I2" s="66"/>
      <c r="J2" s="66"/>
      <c r="K2" s="66"/>
      <c r="L2" s="66"/>
      <c r="M2" s="66"/>
      <c r="N2" s="66"/>
      <c r="O2" s="66"/>
      <c r="P2" s="66"/>
      <c r="Q2" s="66"/>
      <c r="R2" s="66"/>
      <c r="S2" s="66"/>
      <c r="T2" s="66"/>
      <c r="U2" s="66"/>
      <c r="V2" s="46"/>
      <c r="W2" s="46"/>
      <c r="X2" s="46"/>
      <c r="Y2" s="46"/>
      <c r="Z2" s="46"/>
      <c r="AA2" s="46"/>
      <c r="AB2" s="46"/>
      <c r="AC2" s="46"/>
      <c r="AD2" s="6"/>
      <c r="AE2" s="6"/>
      <c r="AF2" s="6"/>
      <c r="AG2" s="6"/>
      <c r="AH2" s="6"/>
      <c r="AI2" s="6"/>
      <c r="AJ2" s="6"/>
      <c r="AK2" s="6"/>
      <c r="AL2" s="6"/>
      <c r="AM2" s="6"/>
      <c r="AN2" s="6"/>
    </row>
    <row r="3" spans="1:40">
      <c r="A3" s="6"/>
      <c r="B3" s="46"/>
      <c r="C3" s="390" t="s">
        <v>48</v>
      </c>
      <c r="D3" s="390"/>
      <c r="E3" s="390"/>
      <c r="F3" s="390"/>
      <c r="G3" s="390"/>
      <c r="H3" s="390"/>
      <c r="I3" s="390"/>
      <c r="J3" s="390"/>
      <c r="K3" s="390"/>
      <c r="L3" s="390"/>
      <c r="M3" s="390"/>
      <c r="N3" s="390"/>
      <c r="O3" s="390"/>
      <c r="P3" s="390"/>
      <c r="Q3" s="390"/>
      <c r="R3" s="390"/>
      <c r="S3" s="390"/>
      <c r="T3" s="390"/>
      <c r="U3" s="66"/>
      <c r="V3" s="46"/>
      <c r="W3" s="390" t="s">
        <v>49</v>
      </c>
      <c r="X3" s="390"/>
      <c r="Y3" s="390"/>
      <c r="Z3" s="390"/>
      <c r="AA3" s="390"/>
      <c r="AB3" s="390"/>
      <c r="AC3" s="46"/>
      <c r="AD3" s="6"/>
      <c r="AE3" s="6"/>
      <c r="AF3" s="6"/>
      <c r="AG3" s="6"/>
      <c r="AH3" s="6"/>
      <c r="AI3" s="6"/>
      <c r="AJ3" s="6"/>
      <c r="AK3" s="6"/>
      <c r="AL3" s="6"/>
      <c r="AM3" s="6"/>
      <c r="AN3" s="6"/>
    </row>
    <row r="4" spans="1:40">
      <c r="A4" s="6"/>
      <c r="B4" s="46"/>
      <c r="C4" s="407" t="s">
        <v>332</v>
      </c>
      <c r="D4" s="407"/>
      <c r="E4" s="407"/>
      <c r="F4" s="407"/>
      <c r="G4" s="407"/>
      <c r="H4" s="407"/>
      <c r="I4" s="407"/>
      <c r="J4" s="407"/>
      <c r="K4" s="407"/>
      <c r="L4" s="407"/>
      <c r="M4" s="407"/>
      <c r="N4" s="407"/>
      <c r="O4" s="407"/>
      <c r="P4" s="407"/>
      <c r="Q4" s="407"/>
      <c r="R4" s="407"/>
      <c r="S4" s="407"/>
      <c r="T4" s="407"/>
      <c r="U4" s="66"/>
      <c r="V4" s="46"/>
      <c r="W4" s="406">
        <v>43794</v>
      </c>
      <c r="X4" s="406"/>
      <c r="Y4" s="406"/>
      <c r="Z4" s="406"/>
      <c r="AA4" s="406"/>
      <c r="AB4" s="406"/>
      <c r="AC4" s="46"/>
      <c r="AD4" s="6"/>
      <c r="AE4" s="6"/>
      <c r="AF4" s="6"/>
      <c r="AG4" s="6"/>
      <c r="AH4" s="6"/>
      <c r="AI4" s="6"/>
      <c r="AJ4" s="6"/>
      <c r="AK4" s="6"/>
      <c r="AL4" s="6"/>
      <c r="AM4" s="6"/>
      <c r="AN4" s="6"/>
    </row>
    <row r="5" spans="1:40">
      <c r="A5" s="6"/>
      <c r="B5" s="46"/>
      <c r="C5" s="390" t="s">
        <v>164</v>
      </c>
      <c r="D5" s="390"/>
      <c r="E5" s="390"/>
      <c r="F5" s="390"/>
      <c r="G5" s="390"/>
      <c r="H5" s="390"/>
      <c r="I5" s="390"/>
      <c r="J5" s="390"/>
      <c r="K5" s="390"/>
      <c r="L5" s="390"/>
      <c r="M5" s="390"/>
      <c r="N5" s="390"/>
      <c r="O5" s="390"/>
      <c r="P5" s="390"/>
      <c r="Q5" s="390"/>
      <c r="R5" s="390"/>
      <c r="S5" s="390"/>
      <c r="T5" s="390"/>
      <c r="U5" s="66"/>
      <c r="V5" s="46"/>
      <c r="W5" s="46"/>
      <c r="X5" s="46"/>
      <c r="Y5" s="46"/>
      <c r="Z5" s="46"/>
      <c r="AA5" s="46"/>
      <c r="AB5" s="46"/>
      <c r="AC5" s="46"/>
      <c r="AD5" s="6"/>
      <c r="AE5" s="6"/>
      <c r="AF5" s="6"/>
      <c r="AG5" s="6"/>
      <c r="AH5" s="6"/>
      <c r="AI5" s="6"/>
      <c r="AJ5" s="6"/>
      <c r="AK5" s="6"/>
      <c r="AL5" s="6"/>
      <c r="AM5" s="6"/>
      <c r="AN5" s="6"/>
    </row>
    <row r="6" spans="1:40">
      <c r="A6" s="6"/>
      <c r="B6" s="46"/>
      <c r="C6" s="329" t="s">
        <v>349</v>
      </c>
      <c r="D6" s="329"/>
      <c r="E6" s="329"/>
      <c r="F6" s="329"/>
      <c r="G6" s="329"/>
      <c r="H6" s="329"/>
      <c r="I6" s="329"/>
      <c r="J6" s="329"/>
      <c r="K6" s="329"/>
      <c r="L6" s="329"/>
      <c r="M6" s="329"/>
      <c r="N6" s="329"/>
      <c r="O6" s="329"/>
      <c r="P6" s="329"/>
      <c r="Q6" s="329"/>
      <c r="R6" s="329"/>
      <c r="S6" s="329"/>
      <c r="T6" s="329"/>
      <c r="U6" s="86"/>
      <c r="V6" s="46"/>
      <c r="W6" s="46"/>
      <c r="X6" s="46"/>
      <c r="Y6" s="46"/>
      <c r="Z6" s="46"/>
      <c r="AA6" s="46"/>
      <c r="AB6" s="46"/>
      <c r="AC6" s="46"/>
      <c r="AD6" s="6"/>
      <c r="AE6" s="6"/>
      <c r="AF6" s="6"/>
      <c r="AG6" s="6"/>
      <c r="AH6" s="6"/>
      <c r="AI6" s="6"/>
      <c r="AJ6" s="6"/>
      <c r="AK6" s="6"/>
      <c r="AL6" s="6"/>
      <c r="AM6" s="6"/>
      <c r="AN6" s="6"/>
    </row>
    <row r="7" spans="1:40">
      <c r="A7" s="6"/>
      <c r="B7" s="46"/>
      <c r="C7" s="391" t="s">
        <v>223</v>
      </c>
      <c r="D7" s="391"/>
      <c r="E7" s="391"/>
      <c r="F7" s="391"/>
      <c r="G7" s="391"/>
      <c r="H7" s="391"/>
      <c r="I7" s="391"/>
      <c r="J7" s="391"/>
      <c r="K7" s="391"/>
      <c r="L7" s="391"/>
      <c r="M7" s="391"/>
      <c r="N7" s="391"/>
      <c r="O7" s="391"/>
      <c r="P7" s="391"/>
      <c r="Q7" s="391"/>
      <c r="R7" s="391"/>
      <c r="S7" s="391"/>
      <c r="T7" s="391"/>
      <c r="U7" s="391"/>
      <c r="V7" s="391"/>
      <c r="W7" s="391"/>
      <c r="X7" s="391"/>
      <c r="Y7" s="391"/>
      <c r="Z7" s="391"/>
      <c r="AA7" s="391"/>
      <c r="AB7" s="391"/>
      <c r="AC7" s="46"/>
      <c r="AD7" s="6"/>
      <c r="AE7" s="6"/>
      <c r="AF7" s="6"/>
      <c r="AG7" s="6"/>
      <c r="AH7" s="6"/>
      <c r="AI7" s="6"/>
      <c r="AJ7" s="6"/>
      <c r="AK7" s="6"/>
      <c r="AL7" s="6"/>
      <c r="AM7" s="6"/>
      <c r="AN7" s="6"/>
    </row>
    <row r="8" spans="1:40">
      <c r="A8" s="6"/>
      <c r="B8" s="46"/>
      <c r="C8" s="292" t="s">
        <v>347</v>
      </c>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46"/>
      <c r="AD8" s="6"/>
      <c r="AE8" s="6"/>
      <c r="AF8" s="6"/>
      <c r="AG8" s="6"/>
      <c r="AH8" s="6"/>
      <c r="AI8" s="6"/>
      <c r="AJ8" s="6"/>
      <c r="AK8" s="6"/>
      <c r="AL8" s="6"/>
      <c r="AM8" s="6"/>
      <c r="AN8" s="6"/>
    </row>
    <row r="9" spans="1:40">
      <c r="A9" s="6"/>
      <c r="B9" s="46"/>
      <c r="C9" s="292"/>
      <c r="D9" s="292"/>
      <c r="E9" s="292"/>
      <c r="F9" s="292"/>
      <c r="G9" s="292"/>
      <c r="H9" s="292"/>
      <c r="I9" s="292"/>
      <c r="J9" s="292"/>
      <c r="K9" s="292"/>
      <c r="L9" s="292"/>
      <c r="M9" s="292"/>
      <c r="N9" s="292"/>
      <c r="O9" s="292"/>
      <c r="P9" s="292"/>
      <c r="Q9" s="292"/>
      <c r="R9" s="292"/>
      <c r="S9" s="292"/>
      <c r="T9" s="292"/>
      <c r="U9" s="292"/>
      <c r="V9" s="292"/>
      <c r="W9" s="292"/>
      <c r="X9" s="292"/>
      <c r="Y9" s="292"/>
      <c r="Z9" s="292"/>
      <c r="AA9" s="292"/>
      <c r="AB9" s="292"/>
      <c r="AC9" s="46"/>
      <c r="AD9" s="6"/>
      <c r="AE9" s="6"/>
      <c r="AF9" s="6"/>
      <c r="AG9" s="6"/>
      <c r="AH9" s="6"/>
      <c r="AI9" s="6"/>
      <c r="AJ9" s="6"/>
      <c r="AK9" s="6"/>
      <c r="AL9" s="6"/>
      <c r="AM9" s="6"/>
      <c r="AN9" s="6"/>
    </row>
    <row r="10" spans="1:40">
      <c r="A10" s="6"/>
      <c r="B10" s="46"/>
      <c r="C10" s="46"/>
      <c r="D10" s="46"/>
      <c r="E10" s="46"/>
      <c r="F10" s="46"/>
      <c r="G10" s="46"/>
      <c r="H10" s="46"/>
      <c r="I10" s="46"/>
      <c r="J10" s="47"/>
      <c r="K10" s="47"/>
      <c r="L10" s="47"/>
      <c r="M10" s="47"/>
      <c r="N10" s="47"/>
      <c r="O10" s="47"/>
      <c r="P10" s="47"/>
      <c r="Q10" s="47"/>
      <c r="R10" s="47"/>
      <c r="S10" s="47"/>
      <c r="T10" s="47"/>
      <c r="U10" s="47"/>
      <c r="V10" s="46"/>
      <c r="W10" s="46"/>
      <c r="X10" s="46"/>
      <c r="Y10" s="46"/>
      <c r="Z10" s="46"/>
      <c r="AA10" s="46"/>
      <c r="AB10" s="46"/>
      <c r="AC10" s="46"/>
      <c r="AD10" s="6"/>
      <c r="AE10" s="6"/>
      <c r="AF10" s="6"/>
      <c r="AG10" s="6"/>
      <c r="AH10" s="6"/>
      <c r="AI10" s="6"/>
      <c r="AJ10" s="6"/>
      <c r="AK10" s="6"/>
      <c r="AL10" s="6"/>
      <c r="AM10" s="6"/>
      <c r="AN10" s="6"/>
    </row>
    <row r="11" spans="1:40" ht="17.149999999999999" customHeight="1">
      <c r="A11" s="6"/>
      <c r="B11" s="6"/>
      <c r="C11" s="6"/>
      <c r="D11" s="6"/>
      <c r="E11" s="6"/>
      <c r="F11" s="6"/>
      <c r="G11" s="97"/>
      <c r="H11" s="6"/>
      <c r="I11" s="6"/>
      <c r="J11" s="55"/>
      <c r="K11" s="55"/>
      <c r="L11" s="55"/>
      <c r="M11" s="55"/>
      <c r="N11" s="55"/>
      <c r="O11" s="55"/>
      <c r="P11" s="55"/>
      <c r="Q11" s="55"/>
      <c r="R11" s="55"/>
      <c r="S11" s="55"/>
      <c r="T11" s="55"/>
      <c r="U11" s="55"/>
      <c r="V11" s="6"/>
      <c r="W11" s="6"/>
      <c r="X11" s="6"/>
      <c r="Y11" s="6"/>
      <c r="Z11" s="6"/>
      <c r="AA11" s="6"/>
      <c r="AB11" s="6"/>
      <c r="AC11" s="6"/>
      <c r="AD11" s="6"/>
      <c r="AE11" s="6"/>
      <c r="AF11" s="6"/>
      <c r="AG11" s="6"/>
      <c r="AH11" s="6"/>
      <c r="AI11" s="6"/>
      <c r="AJ11" s="6"/>
      <c r="AK11" s="6"/>
      <c r="AL11" s="6"/>
      <c r="AM11" s="6"/>
      <c r="AN11" s="6"/>
    </row>
    <row r="12" spans="1:40" ht="51" customHeight="1">
      <c r="A12" s="6"/>
      <c r="B12" s="119"/>
      <c r="C12" s="119"/>
      <c r="D12" s="119"/>
      <c r="E12" s="119"/>
      <c r="F12" s="119"/>
      <c r="G12" s="119"/>
      <c r="H12" s="119"/>
      <c r="I12" s="119"/>
      <c r="J12" s="120"/>
      <c r="K12" s="120"/>
      <c r="L12" s="120"/>
      <c r="M12" s="120"/>
      <c r="N12" s="120"/>
      <c r="O12" s="120"/>
      <c r="P12" s="120"/>
      <c r="Q12" s="120"/>
      <c r="R12" s="120"/>
      <c r="S12" s="120"/>
      <c r="T12" s="120"/>
      <c r="U12" s="55"/>
      <c r="V12" s="127"/>
      <c r="W12" s="127"/>
      <c r="X12" s="127"/>
      <c r="Y12" s="127"/>
      <c r="Z12" s="127"/>
      <c r="AA12" s="127"/>
      <c r="AB12" s="127"/>
      <c r="AC12" s="127"/>
      <c r="AD12" s="6"/>
      <c r="AE12" s="6"/>
      <c r="AF12" s="6"/>
      <c r="AG12" s="6"/>
      <c r="AH12" s="6"/>
      <c r="AI12" s="6"/>
      <c r="AJ12" s="6"/>
      <c r="AK12" s="6"/>
      <c r="AL12" s="6"/>
      <c r="AM12" s="6"/>
      <c r="AN12" s="6"/>
    </row>
    <row r="13" spans="1:40" ht="18" customHeight="1" thickBot="1">
      <c r="A13" s="6"/>
      <c r="B13" s="5"/>
      <c r="C13" s="5"/>
      <c r="D13" s="5"/>
      <c r="E13" s="5"/>
      <c r="F13" s="5"/>
      <c r="G13" s="5"/>
      <c r="H13" s="5"/>
      <c r="I13" s="5"/>
      <c r="J13" s="5"/>
      <c r="K13" s="5"/>
      <c r="L13" s="5"/>
      <c r="M13" s="5"/>
      <c r="N13" s="5"/>
      <c r="O13" s="5"/>
      <c r="P13" s="5"/>
      <c r="Q13" s="5"/>
      <c r="R13" s="5"/>
      <c r="S13" s="5"/>
      <c r="T13" s="5"/>
      <c r="U13" s="6"/>
      <c r="V13" s="202"/>
      <c r="W13" s="207"/>
      <c r="X13" s="380" t="s">
        <v>226</v>
      </c>
      <c r="Y13" s="380"/>
      <c r="Z13" s="380"/>
      <c r="AA13" s="380"/>
      <c r="AB13" s="380"/>
      <c r="AC13" s="127"/>
      <c r="AD13" s="6"/>
      <c r="AE13" s="6"/>
      <c r="AF13" s="6"/>
      <c r="AG13" s="6"/>
      <c r="AH13" s="6"/>
      <c r="AI13" s="6"/>
      <c r="AJ13" s="6"/>
      <c r="AK13" s="6"/>
      <c r="AL13" s="6"/>
      <c r="AM13" s="6"/>
      <c r="AN13" s="6"/>
    </row>
    <row r="14" spans="1:40" ht="15" thickTop="1">
      <c r="A14" s="6"/>
      <c r="B14" s="5"/>
      <c r="C14" s="5"/>
      <c r="D14" s="408" t="s">
        <v>224</v>
      </c>
      <c r="E14" s="408"/>
      <c r="F14" s="408"/>
      <c r="G14" s="408"/>
      <c r="H14" s="408"/>
      <c r="I14" s="56"/>
      <c r="J14" s="36"/>
      <c r="K14" s="36"/>
      <c r="L14" s="419" t="s">
        <v>225</v>
      </c>
      <c r="M14" s="419"/>
      <c r="N14" s="419"/>
      <c r="O14" s="419"/>
      <c r="P14" s="419"/>
      <c r="Q14" s="90"/>
      <c r="R14" s="90"/>
      <c r="S14" s="90"/>
      <c r="T14" s="79"/>
      <c r="U14" s="98"/>
      <c r="V14" s="127"/>
      <c r="W14" s="381" t="s">
        <v>144</v>
      </c>
      <c r="X14" s="381"/>
      <c r="Y14" s="381"/>
      <c r="Z14" s="381"/>
      <c r="AA14" s="381"/>
      <c r="AB14" s="381"/>
      <c r="AC14" s="127"/>
      <c r="AD14" s="6"/>
      <c r="AE14" s="6"/>
      <c r="AF14" s="6"/>
      <c r="AG14" s="6"/>
      <c r="AH14" s="6"/>
      <c r="AI14" s="6"/>
      <c r="AJ14" s="6"/>
      <c r="AK14" s="6"/>
      <c r="AL14" s="6"/>
      <c r="AM14" s="6"/>
      <c r="AN14" s="6"/>
    </row>
    <row r="15" spans="1:40" ht="9.9" customHeight="1">
      <c r="A15" s="6"/>
      <c r="B15" s="5"/>
      <c r="C15" s="5"/>
      <c r="D15" s="91"/>
      <c r="E15" s="91"/>
      <c r="F15" s="91"/>
      <c r="G15" s="91"/>
      <c r="H15" s="91"/>
      <c r="I15" s="56"/>
      <c r="J15" s="36"/>
      <c r="K15" s="36"/>
      <c r="L15" s="93"/>
      <c r="M15" s="93"/>
      <c r="N15" s="93"/>
      <c r="O15" s="93"/>
      <c r="P15" s="93"/>
      <c r="Q15" s="92"/>
      <c r="R15" s="92"/>
      <c r="S15" s="92"/>
      <c r="T15" s="79"/>
      <c r="U15" s="98"/>
      <c r="V15" s="127"/>
      <c r="W15" s="382"/>
      <c r="X15" s="382"/>
      <c r="Y15" s="382"/>
      <c r="Z15" s="382"/>
      <c r="AA15" s="382"/>
      <c r="AB15" s="382"/>
      <c r="AC15" s="127"/>
      <c r="AD15" s="6"/>
      <c r="AE15" s="6"/>
      <c r="AF15" s="6"/>
      <c r="AG15" s="6"/>
      <c r="AH15" s="6"/>
      <c r="AI15" s="6"/>
      <c r="AJ15" s="6"/>
      <c r="AK15" s="6"/>
      <c r="AL15" s="6"/>
      <c r="AM15" s="6"/>
      <c r="AN15" s="6"/>
    </row>
    <row r="16" spans="1:40">
      <c r="A16" s="6"/>
      <c r="B16" s="5"/>
      <c r="C16" s="277" t="s">
        <v>333</v>
      </c>
      <c r="D16" s="277"/>
      <c r="E16" s="285"/>
      <c r="F16" s="285"/>
      <c r="G16" s="285"/>
      <c r="H16" s="285"/>
      <c r="I16" s="56"/>
      <c r="J16" s="36"/>
      <c r="K16" s="319" t="s">
        <v>107</v>
      </c>
      <c r="L16" s="319"/>
      <c r="M16" s="319"/>
      <c r="N16" s="319"/>
      <c r="O16" s="319"/>
      <c r="P16" s="319"/>
      <c r="Q16" s="425"/>
      <c r="R16" s="425"/>
      <c r="S16" s="36"/>
      <c r="T16" s="5"/>
      <c r="U16" s="6"/>
      <c r="V16" s="127"/>
      <c r="W16" s="386" t="s">
        <v>342</v>
      </c>
      <c r="X16" s="386"/>
      <c r="Y16" s="386"/>
      <c r="Z16" s="386"/>
      <c r="AA16" s="386"/>
      <c r="AB16" s="386"/>
      <c r="AC16" s="127"/>
      <c r="AD16" s="6"/>
      <c r="AE16" s="6"/>
      <c r="AF16" s="6"/>
      <c r="AG16" s="6"/>
      <c r="AH16" s="6"/>
      <c r="AI16" s="6"/>
      <c r="AJ16" s="6"/>
      <c r="AK16" s="6"/>
      <c r="AL16" s="6"/>
      <c r="AM16" s="6"/>
      <c r="AN16" s="6"/>
    </row>
    <row r="17" spans="1:40">
      <c r="A17" s="6"/>
      <c r="B17" s="5"/>
      <c r="C17" s="463" t="s">
        <v>11</v>
      </c>
      <c r="D17" s="464"/>
      <c r="E17" s="5"/>
      <c r="F17" s="5"/>
      <c r="G17" s="5"/>
      <c r="H17" s="5"/>
      <c r="I17" s="56"/>
      <c r="J17" s="36"/>
      <c r="K17" s="36"/>
      <c r="L17" s="36"/>
      <c r="M17" s="36"/>
      <c r="N17" s="36"/>
      <c r="O17" s="36"/>
      <c r="P17" s="36"/>
      <c r="Q17" s="36"/>
      <c r="R17" s="36"/>
      <c r="S17" s="36"/>
      <c r="T17" s="5"/>
      <c r="U17" s="6"/>
      <c r="V17" s="127"/>
      <c r="W17" s="386"/>
      <c r="X17" s="386"/>
      <c r="Y17" s="386"/>
      <c r="Z17" s="386"/>
      <c r="AA17" s="386"/>
      <c r="AB17" s="386"/>
      <c r="AC17" s="127"/>
      <c r="AD17" s="6"/>
      <c r="AE17" s="6"/>
      <c r="AF17" s="6"/>
      <c r="AG17" s="6"/>
      <c r="AH17" s="6"/>
      <c r="AI17" s="6"/>
      <c r="AJ17" s="6"/>
      <c r="AK17" s="6"/>
      <c r="AL17" s="6"/>
      <c r="AM17" s="6"/>
      <c r="AN17" s="6"/>
    </row>
    <row r="18" spans="1:40">
      <c r="A18" s="6"/>
      <c r="B18" s="5"/>
      <c r="C18" s="393" t="s">
        <v>108</v>
      </c>
      <c r="D18" s="393"/>
      <c r="E18" s="285"/>
      <c r="F18" s="285"/>
      <c r="G18" s="285"/>
      <c r="H18" s="285"/>
      <c r="I18" s="5"/>
      <c r="J18" s="36"/>
      <c r="K18" s="317" t="s">
        <v>237</v>
      </c>
      <c r="L18" s="317"/>
      <c r="M18" s="317"/>
      <c r="N18" s="317"/>
      <c r="O18" s="317"/>
      <c r="P18" s="317"/>
      <c r="Q18" s="317"/>
      <c r="R18" s="317"/>
      <c r="S18" s="36"/>
      <c r="T18" s="5"/>
      <c r="U18" s="6"/>
      <c r="V18" s="127"/>
      <c r="W18" s="386"/>
      <c r="X18" s="386"/>
      <c r="Y18" s="386"/>
      <c r="Z18" s="386"/>
      <c r="AA18" s="386"/>
      <c r="AB18" s="386"/>
      <c r="AC18" s="127"/>
      <c r="AD18" s="6"/>
      <c r="AE18" s="6"/>
      <c r="AF18" s="6"/>
      <c r="AG18" s="6"/>
      <c r="AH18" s="6"/>
      <c r="AI18" s="6"/>
      <c r="AJ18" s="6"/>
      <c r="AK18" s="6"/>
      <c r="AL18" s="6"/>
      <c r="AM18" s="6"/>
      <c r="AN18" s="6"/>
    </row>
    <row r="19" spans="1:40">
      <c r="A19" s="6"/>
      <c r="B19" s="5"/>
      <c r="C19" s="286" t="s">
        <v>95</v>
      </c>
      <c r="D19" s="286"/>
      <c r="E19" s="286"/>
      <c r="F19" s="395">
        <v>4</v>
      </c>
      <c r="G19" s="395"/>
      <c r="H19" s="395"/>
      <c r="I19" s="5"/>
      <c r="J19" s="36"/>
      <c r="K19" s="317"/>
      <c r="L19" s="317"/>
      <c r="M19" s="317"/>
      <c r="N19" s="317"/>
      <c r="O19" s="317"/>
      <c r="P19" s="317"/>
      <c r="Q19" s="317"/>
      <c r="R19" s="317"/>
      <c r="S19" s="36"/>
      <c r="T19" s="5"/>
      <c r="U19" s="6"/>
      <c r="V19" s="127"/>
      <c r="W19" s="386"/>
      <c r="X19" s="386"/>
      <c r="Y19" s="386"/>
      <c r="Z19" s="386"/>
      <c r="AA19" s="386"/>
      <c r="AB19" s="386"/>
      <c r="AC19" s="127"/>
      <c r="AD19" s="6"/>
      <c r="AE19" s="6"/>
      <c r="AF19" s="6"/>
      <c r="AG19" s="6"/>
      <c r="AH19" s="6"/>
      <c r="AI19" s="6"/>
      <c r="AJ19" s="6"/>
      <c r="AK19" s="6"/>
      <c r="AL19" s="6"/>
      <c r="AM19" s="6"/>
      <c r="AN19" s="6"/>
    </row>
    <row r="20" spans="1:40" ht="15" thickBot="1">
      <c r="A20" s="6"/>
      <c r="B20" s="5"/>
      <c r="C20" s="286" t="s">
        <v>96</v>
      </c>
      <c r="D20" s="286"/>
      <c r="E20" s="286"/>
      <c r="F20" s="395">
        <v>5</v>
      </c>
      <c r="G20" s="395"/>
      <c r="H20" s="395"/>
      <c r="I20" s="5"/>
      <c r="J20" s="36"/>
      <c r="K20" s="36"/>
      <c r="L20" s="36"/>
      <c r="M20" s="472" t="s">
        <v>111</v>
      </c>
      <c r="N20" s="473"/>
      <c r="O20" s="426" t="s">
        <v>112</v>
      </c>
      <c r="P20" s="426"/>
      <c r="Q20" s="426" t="s">
        <v>113</v>
      </c>
      <c r="R20" s="427"/>
      <c r="S20" s="36"/>
      <c r="T20" s="5"/>
      <c r="U20" s="6"/>
      <c r="V20" s="127"/>
      <c r="W20" s="386"/>
      <c r="X20" s="386"/>
      <c r="Y20" s="386"/>
      <c r="Z20" s="386"/>
      <c r="AA20" s="386"/>
      <c r="AB20" s="386"/>
      <c r="AC20" s="127"/>
      <c r="AD20" s="6"/>
      <c r="AE20" s="6"/>
      <c r="AF20" s="6"/>
      <c r="AG20" s="6"/>
      <c r="AH20" s="6"/>
      <c r="AI20" s="6"/>
      <c r="AJ20" s="6"/>
      <c r="AK20" s="6"/>
      <c r="AL20" s="6"/>
      <c r="AM20" s="6"/>
      <c r="AN20" s="6"/>
    </row>
    <row r="21" spans="1:40">
      <c r="A21" s="6"/>
      <c r="B21" s="5"/>
      <c r="C21" s="286" t="s">
        <v>241</v>
      </c>
      <c r="D21" s="286"/>
      <c r="E21" s="286"/>
      <c r="F21" s="395">
        <v>4</v>
      </c>
      <c r="G21" s="395"/>
      <c r="H21" s="395"/>
      <c r="I21" s="5"/>
      <c r="J21" s="36"/>
      <c r="K21" s="63" t="s">
        <v>109</v>
      </c>
      <c r="L21" s="36"/>
      <c r="M21" s="469"/>
      <c r="N21" s="470"/>
      <c r="O21" s="469"/>
      <c r="P21" s="470"/>
      <c r="Q21" s="469"/>
      <c r="R21" s="471"/>
      <c r="S21" s="36"/>
      <c r="T21" s="5"/>
      <c r="U21" s="6"/>
      <c r="V21" s="127"/>
      <c r="W21" s="205"/>
      <c r="X21" s="205"/>
      <c r="Y21" s="205"/>
      <c r="Z21" s="205"/>
      <c r="AA21" s="205"/>
      <c r="AB21" s="205"/>
      <c r="AC21" s="127"/>
      <c r="AD21" s="6"/>
      <c r="AE21" s="6"/>
      <c r="AF21" s="6"/>
      <c r="AG21" s="6"/>
      <c r="AH21" s="6"/>
      <c r="AI21" s="6"/>
      <c r="AJ21" s="6"/>
      <c r="AK21" s="6"/>
      <c r="AL21" s="6"/>
      <c r="AM21" s="6"/>
      <c r="AN21" s="6"/>
    </row>
    <row r="22" spans="1:40" ht="15" thickBot="1">
      <c r="A22" s="6"/>
      <c r="B22" s="5"/>
      <c r="C22" s="286" t="s">
        <v>146</v>
      </c>
      <c r="D22" s="286"/>
      <c r="E22" s="286"/>
      <c r="F22" s="395">
        <v>5</v>
      </c>
      <c r="G22" s="395"/>
      <c r="H22" s="395"/>
      <c r="I22" s="5"/>
      <c r="J22" s="36"/>
      <c r="K22" s="63" t="s">
        <v>110</v>
      </c>
      <c r="L22" s="36"/>
      <c r="M22" s="422"/>
      <c r="N22" s="423"/>
      <c r="O22" s="422"/>
      <c r="P22" s="423"/>
      <c r="Q22" s="422"/>
      <c r="R22" s="424"/>
      <c r="S22" s="36"/>
      <c r="T22" s="5"/>
      <c r="U22" s="6"/>
      <c r="V22" s="127"/>
      <c r="W22" s="382" t="s">
        <v>279</v>
      </c>
      <c r="X22" s="382"/>
      <c r="Y22" s="382"/>
      <c r="Z22" s="382"/>
      <c r="AA22" s="382"/>
      <c r="AB22" s="382"/>
      <c r="AC22" s="127"/>
      <c r="AD22" s="6"/>
      <c r="AE22" s="6"/>
      <c r="AF22" s="6"/>
      <c r="AG22" s="6"/>
      <c r="AH22" s="6"/>
      <c r="AI22" s="6"/>
      <c r="AJ22" s="6"/>
      <c r="AK22" s="6"/>
      <c r="AL22" s="6"/>
      <c r="AM22" s="6"/>
      <c r="AN22" s="6"/>
    </row>
    <row r="23" spans="1:40">
      <c r="A23" s="6"/>
      <c r="B23" s="5"/>
      <c r="C23" s="5"/>
      <c r="D23" s="5"/>
      <c r="E23" s="5"/>
      <c r="F23" s="5"/>
      <c r="G23" s="5"/>
      <c r="H23" s="5"/>
      <c r="I23" s="5"/>
      <c r="J23" s="36"/>
      <c r="K23" s="63" t="s">
        <v>114</v>
      </c>
      <c r="L23" s="36"/>
      <c r="M23" s="350">
        <f>M21-M22</f>
        <v>0</v>
      </c>
      <c r="N23" s="283"/>
      <c r="O23" s="350">
        <f>O21-O22</f>
        <v>0</v>
      </c>
      <c r="P23" s="283"/>
      <c r="Q23" s="350">
        <f>Q21-Q22</f>
        <v>0</v>
      </c>
      <c r="R23" s="283"/>
      <c r="S23" s="36"/>
      <c r="T23" s="5"/>
      <c r="U23" s="6"/>
      <c r="V23" s="127"/>
      <c r="W23" s="379" t="s">
        <v>238</v>
      </c>
      <c r="X23" s="379"/>
      <c r="Y23" s="379"/>
      <c r="Z23" s="394">
        <v>3</v>
      </c>
      <c r="AA23" s="394"/>
      <c r="AB23" s="394"/>
      <c r="AC23" s="127"/>
      <c r="AD23" s="6"/>
      <c r="AE23" s="6"/>
      <c r="AF23" s="6"/>
      <c r="AG23" s="6"/>
      <c r="AH23" s="6"/>
      <c r="AI23" s="6"/>
      <c r="AJ23" s="6"/>
      <c r="AK23" s="6"/>
      <c r="AL23" s="6"/>
      <c r="AM23" s="6"/>
      <c r="AN23" s="6"/>
    </row>
    <row r="24" spans="1:40" ht="15" customHeight="1">
      <c r="A24" s="6"/>
      <c r="B24" s="5"/>
      <c r="C24" s="405" t="s">
        <v>240</v>
      </c>
      <c r="D24" s="405"/>
      <c r="E24" s="405"/>
      <c r="F24" s="405"/>
      <c r="G24" s="405"/>
      <c r="H24" s="405"/>
      <c r="I24" s="57"/>
      <c r="J24" s="36"/>
      <c r="K24" s="36"/>
      <c r="L24" s="36"/>
      <c r="M24" s="36"/>
      <c r="N24" s="36"/>
      <c r="O24" s="36"/>
      <c r="P24" s="36"/>
      <c r="Q24" s="36"/>
      <c r="R24" s="36"/>
      <c r="S24" s="37"/>
      <c r="T24" s="9"/>
      <c r="U24" s="6"/>
      <c r="V24" s="127"/>
      <c r="W24" s="379" t="s">
        <v>239</v>
      </c>
      <c r="X24" s="379"/>
      <c r="Y24" s="379"/>
      <c r="Z24" s="387">
        <v>2</v>
      </c>
      <c r="AA24" s="387"/>
      <c r="AB24" s="387"/>
      <c r="AC24" s="127"/>
      <c r="AD24" s="6"/>
      <c r="AE24" s="6"/>
      <c r="AF24" s="6"/>
      <c r="AG24" s="6"/>
      <c r="AH24" s="6"/>
      <c r="AI24" s="6"/>
      <c r="AJ24" s="6"/>
      <c r="AK24" s="6"/>
      <c r="AL24" s="6"/>
      <c r="AM24" s="6"/>
      <c r="AN24" s="6"/>
    </row>
    <row r="25" spans="1:40">
      <c r="A25" s="6"/>
      <c r="B25" s="5"/>
      <c r="C25" s="405"/>
      <c r="D25" s="405"/>
      <c r="E25" s="405"/>
      <c r="F25" s="405"/>
      <c r="G25" s="405"/>
      <c r="H25" s="405"/>
      <c r="I25" s="57"/>
      <c r="J25" s="36"/>
      <c r="K25" s="63" t="s">
        <v>115</v>
      </c>
      <c r="L25" s="36"/>
      <c r="M25" s="36"/>
      <c r="N25" s="60"/>
      <c r="O25" s="37" t="s">
        <v>116</v>
      </c>
      <c r="P25" s="37"/>
      <c r="Q25" s="60" t="s">
        <v>117</v>
      </c>
      <c r="R25" s="37"/>
      <c r="S25" s="36"/>
      <c r="T25" s="5"/>
      <c r="U25" s="6"/>
      <c r="V25" s="127"/>
      <c r="W25" s="379" t="s">
        <v>141</v>
      </c>
      <c r="X25" s="379"/>
      <c r="Y25" s="379"/>
      <c r="Z25" s="387">
        <v>5</v>
      </c>
      <c r="AA25" s="387"/>
      <c r="AB25" s="387"/>
      <c r="AC25" s="127"/>
      <c r="AD25" s="6"/>
      <c r="AE25" s="6"/>
      <c r="AF25" s="6"/>
      <c r="AG25" s="6"/>
      <c r="AH25" s="6"/>
      <c r="AI25" s="6"/>
      <c r="AJ25" s="6"/>
      <c r="AK25" s="6"/>
      <c r="AL25" s="6"/>
      <c r="AM25" s="6"/>
      <c r="AN25" s="6"/>
    </row>
    <row r="26" spans="1:40" ht="15" customHeight="1" thickBot="1">
      <c r="A26" s="6"/>
      <c r="B26" s="5"/>
      <c r="C26" s="57"/>
      <c r="D26" s="57"/>
      <c r="E26" s="401" t="s">
        <v>101</v>
      </c>
      <c r="F26" s="402"/>
      <c r="G26" s="402" t="s">
        <v>102</v>
      </c>
      <c r="H26" s="403"/>
      <c r="I26" s="11"/>
      <c r="J26" s="36"/>
      <c r="K26" s="36"/>
      <c r="L26" s="36"/>
      <c r="M26" s="36"/>
      <c r="N26" s="36"/>
      <c r="O26" s="36"/>
      <c r="P26" s="36"/>
      <c r="Q26" s="36"/>
      <c r="R26" s="36"/>
      <c r="S26" s="61"/>
      <c r="T26" s="59"/>
      <c r="U26" s="6"/>
      <c r="V26" s="127"/>
      <c r="W26" s="379" t="s">
        <v>142</v>
      </c>
      <c r="X26" s="379"/>
      <c r="Y26" s="379"/>
      <c r="Z26" s="387">
        <v>5</v>
      </c>
      <c r="AA26" s="387"/>
      <c r="AB26" s="387"/>
      <c r="AC26" s="127"/>
      <c r="AD26" s="6"/>
      <c r="AE26" s="6"/>
      <c r="AF26" s="6"/>
      <c r="AG26" s="6"/>
      <c r="AH26" s="6"/>
      <c r="AI26" s="6"/>
      <c r="AJ26" s="6"/>
      <c r="AK26" s="6"/>
      <c r="AL26" s="6"/>
      <c r="AM26" s="6"/>
      <c r="AN26" s="6"/>
    </row>
    <row r="27" spans="1:40">
      <c r="A27" s="6"/>
      <c r="B27" s="5"/>
      <c r="C27" s="286" t="s">
        <v>98</v>
      </c>
      <c r="D27" s="286"/>
      <c r="E27" s="404"/>
      <c r="F27" s="396"/>
      <c r="G27" s="396"/>
      <c r="H27" s="397"/>
      <c r="I27" s="5"/>
      <c r="J27" s="36"/>
      <c r="K27" s="421" t="s">
        <v>118</v>
      </c>
      <c r="L27" s="421"/>
      <c r="M27" s="421"/>
      <c r="N27" s="421"/>
      <c r="O27" s="421"/>
      <c r="P27" s="421"/>
      <c r="Q27" s="421"/>
      <c r="R27" s="61"/>
      <c r="S27" s="36"/>
      <c r="T27" s="5"/>
      <c r="U27" s="6"/>
      <c r="V27" s="127"/>
      <c r="W27" s="379" t="s">
        <v>143</v>
      </c>
      <c r="X27" s="379"/>
      <c r="Y27" s="379"/>
      <c r="Z27" s="387">
        <v>5</v>
      </c>
      <c r="AA27" s="387"/>
      <c r="AB27" s="387"/>
      <c r="AC27" s="127"/>
      <c r="AD27" s="6"/>
      <c r="AE27" s="6"/>
      <c r="AF27" s="6"/>
      <c r="AG27" s="6"/>
      <c r="AH27" s="6"/>
      <c r="AI27" s="6"/>
      <c r="AJ27" s="6"/>
      <c r="AK27" s="6"/>
      <c r="AL27" s="6"/>
      <c r="AM27" s="6"/>
      <c r="AN27" s="6"/>
    </row>
    <row r="28" spans="1:40" ht="15" thickBot="1">
      <c r="A28" s="6"/>
      <c r="B28" s="5"/>
      <c r="C28" s="286" t="s">
        <v>97</v>
      </c>
      <c r="D28" s="286"/>
      <c r="E28" s="398"/>
      <c r="F28" s="399"/>
      <c r="G28" s="399"/>
      <c r="H28" s="400"/>
      <c r="I28" s="5"/>
      <c r="J28" s="36"/>
      <c r="K28" s="62"/>
      <c r="L28" s="62"/>
      <c r="M28" s="62"/>
      <c r="N28" s="64"/>
      <c r="O28" s="420" t="s">
        <v>166</v>
      </c>
      <c r="P28" s="420"/>
      <c r="Q28" s="420" t="s">
        <v>125</v>
      </c>
      <c r="R28" s="420"/>
      <c r="S28" s="36"/>
      <c r="T28" s="5"/>
      <c r="U28" s="6"/>
      <c r="V28" s="127"/>
      <c r="W28" s="466" t="s">
        <v>44</v>
      </c>
      <c r="X28" s="466"/>
      <c r="Y28" s="466"/>
      <c r="Z28" s="388"/>
      <c r="AA28" s="388"/>
      <c r="AB28" s="388"/>
      <c r="AC28" s="127"/>
      <c r="AD28" s="6"/>
      <c r="AE28" s="6"/>
      <c r="AF28" s="6"/>
      <c r="AG28" s="6"/>
      <c r="AH28" s="6"/>
      <c r="AI28" s="6"/>
      <c r="AJ28" s="6"/>
      <c r="AK28" s="6"/>
      <c r="AL28" s="6"/>
      <c r="AM28" s="6"/>
      <c r="AN28" s="6"/>
    </row>
    <row r="29" spans="1:40">
      <c r="A29" s="6"/>
      <c r="B29" s="5"/>
      <c r="C29" s="286" t="s">
        <v>99</v>
      </c>
      <c r="D29" s="286"/>
      <c r="E29" s="433"/>
      <c r="F29" s="434"/>
      <c r="G29" s="434"/>
      <c r="H29" s="435"/>
      <c r="I29" s="5"/>
      <c r="J29" s="36"/>
      <c r="K29" s="437" t="s">
        <v>122</v>
      </c>
      <c r="L29" s="437"/>
      <c r="M29" s="437"/>
      <c r="N29" s="437"/>
      <c r="O29" s="429"/>
      <c r="P29" s="430"/>
      <c r="Q29" s="431"/>
      <c r="R29" s="432"/>
      <c r="S29" s="36"/>
      <c r="T29" s="5"/>
      <c r="U29" s="6"/>
      <c r="V29" s="127"/>
      <c r="W29" s="127"/>
      <c r="X29" s="127"/>
      <c r="Y29" s="127"/>
      <c r="Z29" s="127"/>
      <c r="AA29" s="127"/>
      <c r="AB29" s="127"/>
      <c r="AC29" s="127"/>
      <c r="AD29" s="6"/>
      <c r="AE29" s="6"/>
      <c r="AF29" s="6"/>
      <c r="AG29" s="6"/>
      <c r="AH29" s="6"/>
      <c r="AI29" s="6"/>
      <c r="AJ29" s="6"/>
      <c r="AK29" s="6"/>
      <c r="AL29" s="6"/>
      <c r="AM29" s="6"/>
      <c r="AN29" s="6"/>
    </row>
    <row r="30" spans="1:40">
      <c r="A30" s="6"/>
      <c r="B30" s="5"/>
      <c r="C30" s="5"/>
      <c r="D30" s="5"/>
      <c r="E30" s="5"/>
      <c r="F30" s="56"/>
      <c r="G30" s="56"/>
      <c r="H30" s="56"/>
      <c r="I30" s="56"/>
      <c r="J30" s="36"/>
      <c r="K30" s="437" t="s">
        <v>120</v>
      </c>
      <c r="L30" s="437"/>
      <c r="M30" s="437"/>
      <c r="N30" s="437"/>
      <c r="O30" s="428"/>
      <c r="P30" s="413"/>
      <c r="Q30" s="415"/>
      <c r="R30" s="416"/>
      <c r="S30" s="36"/>
      <c r="T30" s="5"/>
      <c r="U30" s="6"/>
      <c r="V30" s="127"/>
      <c r="W30" s="127"/>
      <c r="X30" s="127"/>
      <c r="Y30" s="127"/>
      <c r="Z30" s="127"/>
      <c r="AA30" s="127"/>
      <c r="AB30" s="127"/>
      <c r="AC30" s="127"/>
      <c r="AD30" s="6"/>
      <c r="AE30" s="6"/>
      <c r="AF30" s="6"/>
      <c r="AG30" s="6"/>
      <c r="AH30" s="6"/>
      <c r="AI30" s="6"/>
      <c r="AJ30" s="6"/>
      <c r="AK30" s="6"/>
      <c r="AL30" s="6"/>
      <c r="AM30" s="6"/>
      <c r="AN30" s="6"/>
    </row>
    <row r="31" spans="1:40" ht="15" thickBot="1">
      <c r="A31" s="6"/>
      <c r="B31" s="5"/>
      <c r="C31" s="277" t="s">
        <v>103</v>
      </c>
      <c r="D31" s="277"/>
      <c r="E31" s="277"/>
      <c r="F31" s="277"/>
      <c r="G31" s="277"/>
      <c r="H31" s="277"/>
      <c r="I31" s="56"/>
      <c r="J31" s="36"/>
      <c r="K31" s="437" t="s">
        <v>119</v>
      </c>
      <c r="L31" s="437"/>
      <c r="M31" s="437"/>
      <c r="N31" s="437"/>
      <c r="O31" s="428"/>
      <c r="P31" s="413"/>
      <c r="Q31" s="415"/>
      <c r="R31" s="416"/>
      <c r="S31" s="36"/>
      <c r="T31" s="5"/>
      <c r="U31" s="6"/>
      <c r="V31" s="127"/>
      <c r="W31" s="206"/>
      <c r="X31" s="380" t="s">
        <v>227</v>
      </c>
      <c r="Y31" s="380"/>
      <c r="Z31" s="380"/>
      <c r="AA31" s="380"/>
      <c r="AB31" s="380"/>
      <c r="AC31" s="127"/>
      <c r="AD31" s="6"/>
      <c r="AE31" s="6"/>
      <c r="AF31" s="6"/>
      <c r="AG31" s="6"/>
      <c r="AH31" s="6"/>
      <c r="AI31" s="6"/>
      <c r="AJ31" s="6"/>
      <c r="AK31" s="6"/>
      <c r="AL31" s="6"/>
      <c r="AM31" s="6"/>
      <c r="AN31" s="6"/>
    </row>
    <row r="32" spans="1:40" ht="15" thickTop="1">
      <c r="A32" s="6"/>
      <c r="B32" s="5"/>
      <c r="C32" s="243"/>
      <c r="D32" s="244"/>
      <c r="E32" s="244"/>
      <c r="F32" s="244"/>
      <c r="G32" s="244"/>
      <c r="H32" s="245"/>
      <c r="I32" s="56"/>
      <c r="J32" s="36"/>
      <c r="K32" s="437" t="s">
        <v>121</v>
      </c>
      <c r="L32" s="437"/>
      <c r="M32" s="437"/>
      <c r="N32" s="437"/>
      <c r="O32" s="428"/>
      <c r="P32" s="413"/>
      <c r="Q32" s="415"/>
      <c r="R32" s="416"/>
      <c r="S32" s="36"/>
      <c r="T32" s="5"/>
      <c r="U32" s="6"/>
      <c r="V32" s="127"/>
      <c r="W32" s="127"/>
      <c r="X32" s="127"/>
      <c r="Y32" s="127"/>
      <c r="Z32" s="127"/>
      <c r="AA32" s="127"/>
      <c r="AB32" s="127"/>
      <c r="AC32" s="127"/>
      <c r="AD32" s="6"/>
      <c r="AE32" s="6"/>
      <c r="AF32" s="6"/>
      <c r="AG32" s="6"/>
      <c r="AH32" s="6"/>
      <c r="AI32" s="6"/>
      <c r="AJ32" s="6"/>
      <c r="AK32" s="6"/>
      <c r="AL32" s="6"/>
      <c r="AM32" s="6"/>
      <c r="AN32" s="6"/>
    </row>
    <row r="33" spans="1:40">
      <c r="A33" s="6"/>
      <c r="B33" s="5"/>
      <c r="C33" s="246"/>
      <c r="D33" s="247"/>
      <c r="E33" s="247"/>
      <c r="F33" s="247"/>
      <c r="G33" s="247"/>
      <c r="H33" s="248"/>
      <c r="I33" s="56"/>
      <c r="J33" s="36"/>
      <c r="K33" s="437" t="s">
        <v>124</v>
      </c>
      <c r="L33" s="437"/>
      <c r="M33" s="437"/>
      <c r="N33" s="437"/>
      <c r="O33" s="428"/>
      <c r="P33" s="413"/>
      <c r="Q33" s="415"/>
      <c r="R33" s="416"/>
      <c r="S33" s="36"/>
      <c r="T33" s="5"/>
      <c r="U33" s="6"/>
      <c r="V33" s="127"/>
      <c r="W33" s="382" t="s">
        <v>128</v>
      </c>
      <c r="X33" s="382"/>
      <c r="Y33" s="382"/>
      <c r="Z33" s="382"/>
      <c r="AA33" s="382"/>
      <c r="AB33" s="382"/>
      <c r="AC33" s="382"/>
      <c r="AD33" s="6"/>
      <c r="AE33" s="6"/>
      <c r="AF33" s="6"/>
      <c r="AG33" s="6"/>
      <c r="AH33" s="6"/>
      <c r="AI33" s="6"/>
      <c r="AJ33" s="6"/>
      <c r="AK33" s="6"/>
      <c r="AL33" s="6"/>
      <c r="AM33" s="6"/>
      <c r="AN33" s="6"/>
    </row>
    <row r="34" spans="1:40">
      <c r="A34" s="6"/>
      <c r="B34" s="5"/>
      <c r="C34" s="5"/>
      <c r="D34" s="5"/>
      <c r="E34" s="5"/>
      <c r="F34" s="5"/>
      <c r="G34" s="5"/>
      <c r="H34" s="5"/>
      <c r="I34" s="5"/>
      <c r="J34" s="36"/>
      <c r="K34" s="437" t="s">
        <v>2</v>
      </c>
      <c r="L34" s="437"/>
      <c r="M34" s="437"/>
      <c r="N34" s="437"/>
      <c r="O34" s="413"/>
      <c r="P34" s="413"/>
      <c r="Q34" s="415"/>
      <c r="R34" s="416"/>
      <c r="S34" s="36"/>
      <c r="T34" s="5"/>
      <c r="U34" s="6"/>
      <c r="V34" s="127"/>
      <c r="W34" s="211" t="s">
        <v>14</v>
      </c>
      <c r="X34" s="211"/>
      <c r="Y34" s="211"/>
      <c r="Z34" s="211"/>
      <c r="AA34" s="383" t="s">
        <v>13</v>
      </c>
      <c r="AB34" s="384"/>
      <c r="AC34" s="127"/>
      <c r="AD34" s="6"/>
      <c r="AE34" s="6"/>
      <c r="AF34" s="6"/>
      <c r="AG34" s="6"/>
      <c r="AH34" s="6"/>
      <c r="AI34" s="6"/>
      <c r="AJ34" s="6"/>
      <c r="AK34" s="6"/>
      <c r="AL34" s="6"/>
      <c r="AM34" s="6"/>
      <c r="AN34" s="6"/>
    </row>
    <row r="35" spans="1:40">
      <c r="A35" s="6"/>
      <c r="B35" s="5"/>
      <c r="C35" s="389" t="s">
        <v>100</v>
      </c>
      <c r="D35" s="389"/>
      <c r="E35" s="389"/>
      <c r="F35" s="389"/>
      <c r="G35" s="389"/>
      <c r="H35" s="389"/>
      <c r="I35" s="75"/>
      <c r="J35" s="36"/>
      <c r="K35" s="437" t="s">
        <v>3</v>
      </c>
      <c r="L35" s="437"/>
      <c r="M35" s="437"/>
      <c r="N35" s="437"/>
      <c r="O35" s="413"/>
      <c r="P35" s="413"/>
      <c r="Q35" s="415"/>
      <c r="R35" s="416"/>
      <c r="S35" s="36"/>
      <c r="T35" s="5"/>
      <c r="U35" s="6"/>
      <c r="V35" s="127"/>
      <c r="W35" s="154"/>
      <c r="X35" s="154"/>
      <c r="Y35" s="154"/>
      <c r="Z35" s="154"/>
      <c r="AA35" s="204"/>
      <c r="AB35" s="204"/>
      <c r="AC35" s="127"/>
      <c r="AD35" s="6"/>
      <c r="AE35" s="6"/>
      <c r="AF35" s="6"/>
      <c r="AG35" s="6"/>
      <c r="AH35" s="6"/>
      <c r="AI35" s="6"/>
      <c r="AJ35" s="6"/>
      <c r="AK35" s="6"/>
      <c r="AL35" s="6"/>
      <c r="AM35" s="6"/>
      <c r="AN35" s="6"/>
    </row>
    <row r="36" spans="1:40">
      <c r="A36" s="6"/>
      <c r="B36" s="5"/>
      <c r="C36" s="243" t="s">
        <v>334</v>
      </c>
      <c r="D36" s="244"/>
      <c r="E36" s="244"/>
      <c r="F36" s="244"/>
      <c r="G36" s="244"/>
      <c r="H36" s="245"/>
      <c r="I36" s="58"/>
      <c r="J36" s="36"/>
      <c r="K36" s="438" t="s">
        <v>44</v>
      </c>
      <c r="L36" s="438"/>
      <c r="M36" s="438"/>
      <c r="N36" s="438"/>
      <c r="O36" s="414"/>
      <c r="P36" s="414"/>
      <c r="Q36" s="411"/>
      <c r="R36" s="412"/>
      <c r="S36" s="36"/>
      <c r="T36" s="5"/>
      <c r="U36" s="6"/>
      <c r="V36" s="127"/>
      <c r="W36" s="382" t="s">
        <v>126</v>
      </c>
      <c r="X36" s="382"/>
      <c r="Y36" s="382"/>
      <c r="Z36" s="382"/>
      <c r="AA36" s="382"/>
      <c r="AB36" s="382"/>
      <c r="AC36" s="127"/>
      <c r="AD36" s="6"/>
      <c r="AE36" s="6"/>
      <c r="AF36" s="6"/>
      <c r="AG36" s="6"/>
      <c r="AH36" s="6"/>
      <c r="AI36" s="6"/>
      <c r="AJ36" s="6"/>
      <c r="AK36" s="6"/>
      <c r="AL36" s="6"/>
      <c r="AM36" s="6"/>
      <c r="AN36" s="6"/>
    </row>
    <row r="37" spans="1:40">
      <c r="A37" s="6"/>
      <c r="B37" s="5"/>
      <c r="C37" s="291"/>
      <c r="D37" s="292"/>
      <c r="E37" s="292"/>
      <c r="F37" s="292"/>
      <c r="G37" s="292"/>
      <c r="H37" s="293"/>
      <c r="I37" s="58"/>
      <c r="J37" s="36"/>
      <c r="K37" s="62"/>
      <c r="L37" s="62"/>
      <c r="M37" s="62"/>
      <c r="N37" s="62"/>
      <c r="O37" s="436" t="str">
        <f>IF(SUM(O29:O36)&gt;1,"Total exceeds 100%",IF(SUM(O29:O36)&lt;1,"Total less than 100%", "OK"))</f>
        <v>Total less than 100%</v>
      </c>
      <c r="P37" s="436"/>
      <c r="Q37" s="436"/>
      <c r="R37" s="62"/>
      <c r="S37" s="78"/>
      <c r="T37" s="77"/>
      <c r="U37" s="6"/>
      <c r="V37" s="127"/>
      <c r="W37" s="211" t="s">
        <v>14</v>
      </c>
      <c r="X37" s="211"/>
      <c r="Y37" s="211"/>
      <c r="Z37" s="211"/>
      <c r="AA37" s="383" t="s">
        <v>12</v>
      </c>
      <c r="AB37" s="384"/>
      <c r="AC37" s="127"/>
      <c r="AD37" s="6"/>
      <c r="AE37" s="6"/>
      <c r="AF37" s="6"/>
      <c r="AG37" s="6"/>
      <c r="AH37" s="6"/>
      <c r="AI37" s="6"/>
      <c r="AJ37" s="6"/>
      <c r="AK37" s="6"/>
      <c r="AL37" s="6"/>
      <c r="AM37" s="6"/>
      <c r="AN37" s="6"/>
    </row>
    <row r="38" spans="1:40">
      <c r="A38" s="6"/>
      <c r="B38" s="5"/>
      <c r="C38" s="246"/>
      <c r="D38" s="247"/>
      <c r="E38" s="247"/>
      <c r="F38" s="247"/>
      <c r="G38" s="247"/>
      <c r="H38" s="248"/>
      <c r="I38" s="58"/>
      <c r="J38" s="36"/>
      <c r="K38" s="319" t="s">
        <v>123</v>
      </c>
      <c r="L38" s="319"/>
      <c r="M38" s="319"/>
      <c r="N38" s="319"/>
      <c r="O38" s="319"/>
      <c r="P38" s="439" t="str">
        <f>IF(O29&gt;=0.5,"High",IF(O29&gt;=0.25,"Medium",IF(O29&gt;0,"Low",IF(O29=0,"None "))))</f>
        <v xml:space="preserve">None </v>
      </c>
      <c r="Q38" s="439"/>
      <c r="R38" s="439"/>
      <c r="S38" s="36"/>
      <c r="T38" s="5"/>
      <c r="U38" s="6"/>
      <c r="V38" s="127"/>
      <c r="W38" s="154"/>
      <c r="X38" s="154"/>
      <c r="Y38" s="154"/>
      <c r="Z38" s="154"/>
      <c r="AA38" s="204"/>
      <c r="AB38" s="204"/>
      <c r="AC38" s="127"/>
      <c r="AD38" s="6"/>
      <c r="AE38" s="6"/>
      <c r="AF38" s="6"/>
      <c r="AG38" s="6"/>
      <c r="AH38" s="6"/>
      <c r="AI38" s="6"/>
      <c r="AJ38" s="6"/>
      <c r="AK38" s="6"/>
      <c r="AL38" s="6"/>
      <c r="AM38" s="6"/>
      <c r="AN38" s="6"/>
    </row>
    <row r="39" spans="1:40">
      <c r="A39" s="6"/>
      <c r="B39" s="5"/>
      <c r="C39" s="5"/>
      <c r="D39" s="5"/>
      <c r="E39" s="5"/>
      <c r="F39" s="5"/>
      <c r="G39" s="5"/>
      <c r="H39" s="5"/>
      <c r="I39" s="59"/>
      <c r="J39" s="36"/>
      <c r="K39" s="36"/>
      <c r="L39" s="36"/>
      <c r="M39" s="36"/>
      <c r="N39" s="36"/>
      <c r="O39" s="36"/>
      <c r="P39" s="36"/>
      <c r="Q39" s="36"/>
      <c r="R39" s="36"/>
      <c r="S39" s="36"/>
      <c r="T39" s="5"/>
      <c r="U39" s="6"/>
      <c r="V39" s="127"/>
      <c r="W39" s="385" t="s">
        <v>127</v>
      </c>
      <c r="X39" s="385"/>
      <c r="Y39" s="385"/>
      <c r="Z39" s="385"/>
      <c r="AA39" s="385"/>
      <c r="AB39" s="385"/>
      <c r="AC39" s="127"/>
      <c r="AD39" s="6"/>
      <c r="AE39" s="6"/>
      <c r="AF39" s="6"/>
      <c r="AG39" s="6"/>
      <c r="AH39" s="6"/>
      <c r="AI39" s="6"/>
      <c r="AJ39" s="6"/>
      <c r="AK39" s="6"/>
      <c r="AL39" s="6"/>
      <c r="AM39" s="6"/>
      <c r="AN39" s="6"/>
    </row>
    <row r="40" spans="1:40">
      <c r="A40" s="6"/>
      <c r="B40" s="5"/>
      <c r="C40" s="389" t="s">
        <v>294</v>
      </c>
      <c r="D40" s="389"/>
      <c r="E40" s="389"/>
      <c r="F40" s="389"/>
      <c r="G40" s="389"/>
      <c r="H40" s="389"/>
      <c r="I40" s="58"/>
      <c r="J40" s="36"/>
      <c r="K40" s="317" t="s">
        <v>295</v>
      </c>
      <c r="L40" s="317"/>
      <c r="M40" s="317"/>
      <c r="N40" s="317"/>
      <c r="O40" s="317"/>
      <c r="P40" s="317"/>
      <c r="Q40" s="317"/>
      <c r="R40" s="317"/>
      <c r="S40" s="36"/>
      <c r="T40" s="5"/>
      <c r="U40" s="6"/>
      <c r="V40" s="127"/>
      <c r="W40" s="211" t="s">
        <v>14</v>
      </c>
      <c r="X40" s="211"/>
      <c r="Y40" s="211"/>
      <c r="Z40" s="211"/>
      <c r="AA40" s="383" t="s">
        <v>12</v>
      </c>
      <c r="AB40" s="384"/>
      <c r="AC40" s="127"/>
      <c r="AD40" s="6"/>
      <c r="AE40" s="6"/>
      <c r="AF40" s="6"/>
      <c r="AG40" s="6"/>
      <c r="AH40" s="6"/>
      <c r="AI40" s="6"/>
      <c r="AJ40" s="6"/>
      <c r="AK40" s="6"/>
      <c r="AL40" s="6"/>
      <c r="AM40" s="6"/>
      <c r="AN40" s="6"/>
    </row>
    <row r="41" spans="1:40">
      <c r="A41" s="6"/>
      <c r="B41" s="5"/>
      <c r="C41" s="243" t="s">
        <v>335</v>
      </c>
      <c r="D41" s="244"/>
      <c r="E41" s="244"/>
      <c r="F41" s="244"/>
      <c r="G41" s="244"/>
      <c r="H41" s="245"/>
      <c r="I41" s="58"/>
      <c r="J41" s="36"/>
      <c r="K41" s="317"/>
      <c r="L41" s="317"/>
      <c r="M41" s="317"/>
      <c r="N41" s="317"/>
      <c r="O41" s="317"/>
      <c r="P41" s="317"/>
      <c r="Q41" s="317"/>
      <c r="R41" s="317"/>
      <c r="S41" s="36"/>
      <c r="T41" s="5"/>
      <c r="U41" s="6"/>
      <c r="V41" s="127"/>
      <c r="W41" s="154"/>
      <c r="X41" s="154"/>
      <c r="Y41" s="154"/>
      <c r="Z41" s="154"/>
      <c r="AA41" s="204"/>
      <c r="AB41" s="204"/>
      <c r="AC41" s="127"/>
      <c r="AD41" s="6"/>
      <c r="AE41" s="6"/>
      <c r="AF41" s="6"/>
      <c r="AG41" s="6"/>
      <c r="AH41" s="6"/>
      <c r="AI41" s="6"/>
      <c r="AJ41" s="6"/>
      <c r="AK41" s="6"/>
      <c r="AL41" s="6"/>
      <c r="AM41" s="6"/>
      <c r="AN41" s="6"/>
    </row>
    <row r="42" spans="1:40">
      <c r="A42" s="6"/>
      <c r="B42" s="5"/>
      <c r="C42" s="291"/>
      <c r="D42" s="292"/>
      <c r="E42" s="292"/>
      <c r="F42" s="292"/>
      <c r="G42" s="292"/>
      <c r="H42" s="293"/>
      <c r="I42" s="5"/>
      <c r="J42" s="36"/>
      <c r="K42" s="292" t="s">
        <v>340</v>
      </c>
      <c r="L42" s="292"/>
      <c r="M42" s="292"/>
      <c r="N42" s="292"/>
      <c r="O42" s="292"/>
      <c r="P42" s="292"/>
      <c r="Q42" s="292"/>
      <c r="R42" s="292"/>
      <c r="S42" s="36"/>
      <c r="T42" s="5"/>
      <c r="U42" s="6"/>
      <c r="V42" s="127"/>
      <c r="W42" s="382" t="s">
        <v>278</v>
      </c>
      <c r="X42" s="382"/>
      <c r="Y42" s="382"/>
      <c r="Z42" s="382"/>
      <c r="AA42" s="382"/>
      <c r="AB42" s="382"/>
      <c r="AC42" s="210"/>
      <c r="AD42" s="6"/>
      <c r="AE42" s="6"/>
      <c r="AF42" s="6"/>
      <c r="AG42" s="6"/>
      <c r="AH42" s="6"/>
      <c r="AI42" s="6"/>
      <c r="AJ42" s="6"/>
      <c r="AK42" s="6"/>
      <c r="AL42" s="6"/>
      <c r="AM42" s="6"/>
      <c r="AN42" s="6"/>
    </row>
    <row r="43" spans="1:40">
      <c r="A43" s="6"/>
      <c r="B43" s="5"/>
      <c r="C43" s="246"/>
      <c r="D43" s="247"/>
      <c r="E43" s="247"/>
      <c r="F43" s="247"/>
      <c r="G43" s="247"/>
      <c r="H43" s="248"/>
      <c r="I43" s="5"/>
      <c r="J43" s="36"/>
      <c r="K43" s="292"/>
      <c r="L43" s="292"/>
      <c r="M43" s="292"/>
      <c r="N43" s="292"/>
      <c r="O43" s="292"/>
      <c r="P43" s="292"/>
      <c r="Q43" s="292"/>
      <c r="R43" s="292"/>
      <c r="S43" s="36"/>
      <c r="T43" s="5"/>
      <c r="U43" s="6"/>
      <c r="V43" s="127"/>
      <c r="W43" s="211" t="s">
        <v>14</v>
      </c>
      <c r="X43" s="211"/>
      <c r="Y43" s="211"/>
      <c r="Z43" s="211"/>
      <c r="AA43" s="383" t="s">
        <v>11</v>
      </c>
      <c r="AB43" s="384"/>
      <c r="AC43" s="127"/>
      <c r="AD43" s="6"/>
      <c r="AE43" s="6"/>
      <c r="AF43" s="6"/>
      <c r="AG43" s="6"/>
      <c r="AH43" s="6"/>
      <c r="AI43" s="6"/>
      <c r="AJ43" s="6"/>
      <c r="AK43" s="6"/>
      <c r="AL43" s="6"/>
      <c r="AM43" s="6"/>
      <c r="AN43" s="6"/>
    </row>
    <row r="44" spans="1:40">
      <c r="A44" s="6"/>
      <c r="B44" s="5"/>
      <c r="C44" s="5"/>
      <c r="D44" s="5"/>
      <c r="E44" s="5"/>
      <c r="F44" s="5"/>
      <c r="G44" s="5"/>
      <c r="H44" s="5"/>
      <c r="I44" s="5"/>
      <c r="J44" s="36"/>
      <c r="K44" s="292"/>
      <c r="L44" s="292"/>
      <c r="M44" s="292"/>
      <c r="N44" s="292"/>
      <c r="O44" s="292"/>
      <c r="P44" s="292"/>
      <c r="Q44" s="292"/>
      <c r="R44" s="292"/>
      <c r="S44" s="36"/>
      <c r="T44" s="5"/>
      <c r="U44" s="6"/>
      <c r="V44" s="127"/>
      <c r="W44" s="127"/>
      <c r="X44" s="127"/>
      <c r="Y44" s="127"/>
      <c r="Z44" s="127"/>
      <c r="AA44" s="127"/>
      <c r="AB44" s="127"/>
      <c r="AC44" s="127"/>
      <c r="AD44" s="6"/>
      <c r="AE44" s="6"/>
      <c r="AF44" s="6"/>
      <c r="AG44" s="6"/>
      <c r="AH44" s="6"/>
      <c r="AI44" s="6"/>
      <c r="AJ44" s="6"/>
      <c r="AK44" s="6"/>
      <c r="AL44" s="6"/>
      <c r="AM44" s="6"/>
      <c r="AN44" s="6"/>
    </row>
    <row r="45" spans="1:40" ht="15" thickBot="1">
      <c r="A45" s="6"/>
      <c r="B45" s="5"/>
      <c r="C45" s="241" t="s">
        <v>236</v>
      </c>
      <c r="D45" s="241"/>
      <c r="E45" s="241"/>
      <c r="F45" s="241"/>
      <c r="G45" s="241"/>
      <c r="H45" s="241"/>
      <c r="I45" s="5"/>
      <c r="J45" s="36"/>
      <c r="K45" s="36"/>
      <c r="L45" s="36"/>
      <c r="M45" s="36"/>
      <c r="N45" s="36"/>
      <c r="O45" s="36"/>
      <c r="P45" s="36"/>
      <c r="Q45" s="36"/>
      <c r="R45" s="36"/>
      <c r="S45" s="36"/>
      <c r="T45" s="5"/>
      <c r="U45" s="6"/>
      <c r="V45" s="203"/>
      <c r="W45" s="209"/>
      <c r="X45" s="207"/>
      <c r="Y45" s="207"/>
      <c r="Z45" s="380" t="s">
        <v>228</v>
      </c>
      <c r="AA45" s="380"/>
      <c r="AB45" s="380"/>
      <c r="AC45" s="127"/>
      <c r="AD45" s="6"/>
      <c r="AE45" s="6"/>
      <c r="AF45" s="6"/>
      <c r="AG45" s="6"/>
      <c r="AH45" s="6"/>
      <c r="AI45" s="6"/>
      <c r="AJ45" s="6"/>
      <c r="AK45" s="6"/>
      <c r="AL45" s="6"/>
      <c r="AM45" s="6"/>
      <c r="AN45" s="6"/>
    </row>
    <row r="46" spans="1:40" ht="15" thickTop="1">
      <c r="A46" s="6"/>
      <c r="B46" s="5"/>
      <c r="C46" s="242"/>
      <c r="D46" s="242"/>
      <c r="E46" s="242"/>
      <c r="F46" s="242"/>
      <c r="G46" s="242"/>
      <c r="H46" s="242"/>
      <c r="I46" s="5"/>
      <c r="J46" s="36"/>
      <c r="K46" s="317" t="s">
        <v>235</v>
      </c>
      <c r="L46" s="317"/>
      <c r="M46" s="317"/>
      <c r="N46" s="317"/>
      <c r="O46" s="317"/>
      <c r="P46" s="317"/>
      <c r="Q46" s="317"/>
      <c r="R46" s="317"/>
      <c r="S46" s="36"/>
      <c r="T46" s="5"/>
      <c r="U46" s="6"/>
      <c r="V46" s="127"/>
      <c r="W46" s="418" t="s">
        <v>234</v>
      </c>
      <c r="X46" s="418"/>
      <c r="Y46" s="418"/>
      <c r="Z46" s="418"/>
      <c r="AA46" s="418"/>
      <c r="AB46" s="418"/>
      <c r="AC46" s="127"/>
      <c r="AD46" s="6"/>
      <c r="AE46" s="6"/>
      <c r="AF46" s="6"/>
      <c r="AG46" s="6"/>
      <c r="AH46" s="6"/>
      <c r="AI46" s="6"/>
      <c r="AJ46" s="6"/>
      <c r="AK46" s="6"/>
      <c r="AL46" s="6"/>
      <c r="AM46" s="6"/>
      <c r="AN46" s="6"/>
    </row>
    <row r="47" spans="1:40">
      <c r="A47" s="6"/>
      <c r="B47" s="5"/>
      <c r="C47" s="243" t="s">
        <v>336</v>
      </c>
      <c r="D47" s="244"/>
      <c r="E47" s="244"/>
      <c r="F47" s="244"/>
      <c r="G47" s="244"/>
      <c r="H47" s="245"/>
      <c r="I47" s="5"/>
      <c r="J47" s="36"/>
      <c r="K47" s="317"/>
      <c r="L47" s="317"/>
      <c r="M47" s="317"/>
      <c r="N47" s="317"/>
      <c r="O47" s="317"/>
      <c r="P47" s="317"/>
      <c r="Q47" s="317"/>
      <c r="R47" s="317"/>
      <c r="S47" s="36"/>
      <c r="T47" s="5"/>
      <c r="U47" s="6"/>
      <c r="V47" s="127"/>
      <c r="W47" s="418"/>
      <c r="X47" s="418"/>
      <c r="Y47" s="418"/>
      <c r="Z47" s="418"/>
      <c r="AA47" s="418"/>
      <c r="AB47" s="418"/>
      <c r="AC47" s="127"/>
      <c r="AD47" s="6"/>
      <c r="AE47" s="6"/>
      <c r="AF47" s="6"/>
      <c r="AG47" s="6"/>
      <c r="AH47" s="6"/>
      <c r="AI47" s="6"/>
      <c r="AJ47" s="6"/>
      <c r="AK47" s="6"/>
      <c r="AL47" s="6"/>
      <c r="AM47" s="6"/>
      <c r="AN47" s="6"/>
    </row>
    <row r="48" spans="1:40">
      <c r="A48" s="6"/>
      <c r="B48" s="5"/>
      <c r="C48" s="291"/>
      <c r="D48" s="292"/>
      <c r="E48" s="292"/>
      <c r="F48" s="292"/>
      <c r="G48" s="292"/>
      <c r="H48" s="293"/>
      <c r="I48" s="5"/>
      <c r="J48" s="36"/>
      <c r="K48" s="292" t="s">
        <v>341</v>
      </c>
      <c r="L48" s="292"/>
      <c r="M48" s="292"/>
      <c r="N48" s="292"/>
      <c r="O48" s="292"/>
      <c r="P48" s="292"/>
      <c r="Q48" s="292"/>
      <c r="R48" s="292"/>
      <c r="S48" s="36"/>
      <c r="T48" s="5"/>
      <c r="U48" s="6"/>
      <c r="V48" s="127"/>
      <c r="W48" s="292" t="s">
        <v>343</v>
      </c>
      <c r="X48" s="292"/>
      <c r="Y48" s="292"/>
      <c r="Z48" s="292"/>
      <c r="AA48" s="292"/>
      <c r="AB48" s="292"/>
      <c r="AC48" s="127"/>
      <c r="AD48" s="6"/>
      <c r="AE48" s="6"/>
      <c r="AF48" s="6"/>
      <c r="AG48" s="6"/>
      <c r="AH48" s="6"/>
      <c r="AI48" s="6"/>
      <c r="AJ48" s="6"/>
      <c r="AK48" s="6"/>
      <c r="AL48" s="6"/>
      <c r="AM48" s="6"/>
      <c r="AN48" s="6"/>
    </row>
    <row r="49" spans="1:40">
      <c r="A49" s="6"/>
      <c r="B49" s="5"/>
      <c r="C49" s="291"/>
      <c r="D49" s="292"/>
      <c r="E49" s="292"/>
      <c r="F49" s="292"/>
      <c r="G49" s="292"/>
      <c r="H49" s="293"/>
      <c r="I49" s="5"/>
      <c r="J49" s="36"/>
      <c r="K49" s="292"/>
      <c r="L49" s="292"/>
      <c r="M49" s="292"/>
      <c r="N49" s="292"/>
      <c r="O49" s="292"/>
      <c r="P49" s="292"/>
      <c r="Q49" s="292"/>
      <c r="R49" s="292"/>
      <c r="S49" s="36"/>
      <c r="T49" s="5"/>
      <c r="U49" s="6"/>
      <c r="V49" s="127"/>
      <c r="W49" s="292"/>
      <c r="X49" s="292"/>
      <c r="Y49" s="292"/>
      <c r="Z49" s="292"/>
      <c r="AA49" s="292"/>
      <c r="AB49" s="292"/>
      <c r="AC49" s="127"/>
      <c r="AD49" s="6"/>
      <c r="AE49" s="6"/>
      <c r="AF49" s="6"/>
      <c r="AG49" s="6"/>
      <c r="AH49" s="6"/>
      <c r="AI49" s="6"/>
      <c r="AJ49" s="6"/>
      <c r="AK49" s="6"/>
      <c r="AL49" s="6"/>
      <c r="AM49" s="6"/>
      <c r="AN49" s="6"/>
    </row>
    <row r="50" spans="1:40">
      <c r="A50" s="6"/>
      <c r="B50" s="5"/>
      <c r="C50" s="291"/>
      <c r="D50" s="292"/>
      <c r="E50" s="292"/>
      <c r="F50" s="292"/>
      <c r="G50" s="292"/>
      <c r="H50" s="293"/>
      <c r="I50" s="5"/>
      <c r="J50" s="36"/>
      <c r="K50" s="292"/>
      <c r="L50" s="292"/>
      <c r="M50" s="292"/>
      <c r="N50" s="292"/>
      <c r="O50" s="292"/>
      <c r="P50" s="292"/>
      <c r="Q50" s="292"/>
      <c r="R50" s="292"/>
      <c r="S50" s="36"/>
      <c r="T50" s="5"/>
      <c r="U50" s="6"/>
      <c r="V50" s="127"/>
      <c r="W50" s="292"/>
      <c r="X50" s="292"/>
      <c r="Y50" s="292"/>
      <c r="Z50" s="292"/>
      <c r="AA50" s="292"/>
      <c r="AB50" s="292"/>
      <c r="AC50" s="127"/>
      <c r="AD50" s="6"/>
      <c r="AE50" s="6"/>
      <c r="AF50" s="6"/>
      <c r="AG50" s="6"/>
      <c r="AH50" s="6"/>
      <c r="AI50" s="6"/>
      <c r="AJ50" s="6"/>
      <c r="AK50" s="6"/>
      <c r="AL50" s="6"/>
      <c r="AM50" s="6"/>
      <c r="AN50" s="6"/>
    </row>
    <row r="51" spans="1:40">
      <c r="A51" s="6"/>
      <c r="B51" s="5"/>
      <c r="C51" s="246"/>
      <c r="D51" s="247"/>
      <c r="E51" s="247"/>
      <c r="F51" s="247"/>
      <c r="G51" s="247"/>
      <c r="H51" s="248"/>
      <c r="I51" s="5"/>
      <c r="J51" s="36"/>
      <c r="K51" s="292"/>
      <c r="L51" s="292"/>
      <c r="M51" s="292"/>
      <c r="N51" s="292"/>
      <c r="O51" s="292"/>
      <c r="P51" s="292"/>
      <c r="Q51" s="292"/>
      <c r="R51" s="292"/>
      <c r="S51" s="36"/>
      <c r="T51" s="5"/>
      <c r="U51" s="6"/>
      <c r="V51" s="127"/>
      <c r="W51" s="292"/>
      <c r="X51" s="292"/>
      <c r="Y51" s="292"/>
      <c r="Z51" s="292"/>
      <c r="AA51" s="292"/>
      <c r="AB51" s="292"/>
      <c r="AC51" s="127"/>
      <c r="AD51" s="6"/>
      <c r="AE51" s="6"/>
      <c r="AF51" s="6"/>
      <c r="AG51" s="6"/>
      <c r="AH51" s="6"/>
      <c r="AI51" s="6"/>
      <c r="AJ51" s="6"/>
      <c r="AK51" s="6"/>
      <c r="AL51" s="6"/>
      <c r="AM51" s="6"/>
      <c r="AN51" s="6"/>
    </row>
    <row r="52" spans="1:40">
      <c r="A52" s="6"/>
      <c r="B52" s="5"/>
      <c r="C52" s="5"/>
      <c r="D52" s="5"/>
      <c r="E52" s="5"/>
      <c r="F52" s="5"/>
      <c r="G52" s="5"/>
      <c r="H52" s="5"/>
      <c r="I52" s="5"/>
      <c r="J52" s="36"/>
      <c r="K52" s="36"/>
      <c r="L52" s="36"/>
      <c r="M52" s="36"/>
      <c r="N52" s="36"/>
      <c r="O52" s="36"/>
      <c r="P52" s="36"/>
      <c r="Q52" s="36"/>
      <c r="R52" s="36"/>
      <c r="S52" s="36"/>
      <c r="T52" s="5"/>
      <c r="U52" s="100"/>
      <c r="V52" s="127"/>
      <c r="W52" s="292"/>
      <c r="X52" s="292"/>
      <c r="Y52" s="292"/>
      <c r="Z52" s="292"/>
      <c r="AA52" s="292"/>
      <c r="AB52" s="292"/>
      <c r="AC52" s="127"/>
      <c r="AD52" s="6"/>
      <c r="AE52" s="6"/>
      <c r="AF52" s="6"/>
      <c r="AG52" s="6"/>
      <c r="AH52" s="6"/>
      <c r="AI52" s="6"/>
      <c r="AJ52" s="6"/>
      <c r="AK52" s="6"/>
      <c r="AL52" s="6"/>
      <c r="AM52" s="6"/>
      <c r="AN52" s="6"/>
    </row>
    <row r="53" spans="1:40">
      <c r="A53" s="6"/>
      <c r="B53" s="6"/>
      <c r="C53" s="6"/>
      <c r="D53" s="6"/>
      <c r="E53" s="6"/>
      <c r="F53" s="6"/>
      <c r="G53" s="6"/>
      <c r="H53" s="6"/>
      <c r="I53" s="6"/>
      <c r="J53" s="6"/>
      <c r="K53" s="6"/>
      <c r="L53" s="6"/>
      <c r="M53" s="6"/>
      <c r="N53" s="6"/>
      <c r="O53" s="6"/>
      <c r="P53" s="6"/>
      <c r="Q53" s="6"/>
      <c r="R53" s="6"/>
      <c r="S53" s="6"/>
      <c r="T53" s="100"/>
      <c r="U53" s="100"/>
      <c r="V53" s="127"/>
      <c r="W53" s="292"/>
      <c r="X53" s="292"/>
      <c r="Y53" s="292"/>
      <c r="Z53" s="292"/>
      <c r="AA53" s="292"/>
      <c r="AB53" s="292"/>
      <c r="AC53" s="127"/>
      <c r="AD53" s="6"/>
      <c r="AE53" s="6"/>
      <c r="AF53" s="6"/>
      <c r="AG53" s="6"/>
      <c r="AH53" s="6"/>
      <c r="AI53" s="6"/>
      <c r="AJ53" s="6"/>
      <c r="AK53" s="6"/>
      <c r="AL53" s="6"/>
      <c r="AM53" s="6"/>
      <c r="AN53" s="6"/>
    </row>
    <row r="54" spans="1:40" ht="15" thickBot="1">
      <c r="A54" s="6"/>
      <c r="B54" s="5"/>
      <c r="C54" s="5"/>
      <c r="D54" s="5"/>
      <c r="E54" s="5"/>
      <c r="F54" s="5"/>
      <c r="G54" s="5"/>
      <c r="H54" s="5"/>
      <c r="I54" s="5"/>
      <c r="J54" s="5"/>
      <c r="K54" s="5"/>
      <c r="L54" s="5"/>
      <c r="M54" s="5"/>
      <c r="N54" s="5"/>
      <c r="O54" s="5"/>
      <c r="P54" s="5"/>
      <c r="Q54" s="5"/>
      <c r="R54" s="5"/>
      <c r="S54" s="5"/>
      <c r="T54" s="5"/>
      <c r="U54" s="6"/>
      <c r="V54" s="127"/>
      <c r="W54" s="292"/>
      <c r="X54" s="292"/>
      <c r="Y54" s="292"/>
      <c r="Z54" s="292"/>
      <c r="AA54" s="292"/>
      <c r="AB54" s="292"/>
      <c r="AC54" s="127"/>
      <c r="AD54" s="6"/>
      <c r="AE54" s="6"/>
      <c r="AF54" s="6"/>
      <c r="AG54" s="6"/>
      <c r="AH54" s="6"/>
      <c r="AI54" s="6"/>
      <c r="AJ54" s="6"/>
      <c r="AK54" s="6"/>
      <c r="AL54" s="6"/>
      <c r="AM54" s="6"/>
      <c r="AN54" s="6"/>
    </row>
    <row r="55" spans="1:40" ht="15" thickTop="1">
      <c r="A55" s="6"/>
      <c r="B55" s="5"/>
      <c r="C55" s="5"/>
      <c r="D55" s="465" t="s">
        <v>229</v>
      </c>
      <c r="E55" s="465"/>
      <c r="F55" s="465"/>
      <c r="G55" s="465"/>
      <c r="H55" s="465"/>
      <c r="I55" s="465"/>
      <c r="J55" s="465"/>
      <c r="K55" s="465"/>
      <c r="L55" s="88"/>
      <c r="M55" s="88"/>
      <c r="N55" s="89"/>
      <c r="O55" s="89"/>
      <c r="P55" s="89"/>
      <c r="Q55" s="89"/>
      <c r="R55" s="89"/>
      <c r="S55" s="5"/>
      <c r="T55" s="5"/>
      <c r="U55" s="6"/>
      <c r="V55" s="208"/>
      <c r="W55" s="382" t="s">
        <v>133</v>
      </c>
      <c r="X55" s="382"/>
      <c r="Y55" s="382"/>
      <c r="Z55" s="382"/>
      <c r="AA55" s="382"/>
      <c r="AB55" s="382"/>
      <c r="AC55" s="127"/>
      <c r="AD55" s="6"/>
      <c r="AE55" s="6"/>
      <c r="AF55" s="6"/>
      <c r="AG55" s="6"/>
      <c r="AH55" s="6"/>
      <c r="AI55" s="6"/>
      <c r="AJ55" s="6"/>
      <c r="AK55" s="6"/>
      <c r="AL55" s="6"/>
      <c r="AM55" s="6"/>
      <c r="AN55" s="6"/>
    </row>
    <row r="56" spans="1:40" ht="9.9" customHeight="1">
      <c r="A56" s="6"/>
      <c r="B56" s="5"/>
      <c r="C56" s="5"/>
      <c r="D56" s="79"/>
      <c r="E56" s="79"/>
      <c r="F56" s="79"/>
      <c r="G56" s="79"/>
      <c r="H56" s="79"/>
      <c r="I56" s="79"/>
      <c r="J56" s="79"/>
      <c r="K56" s="79"/>
      <c r="L56" s="79"/>
      <c r="M56" s="79"/>
      <c r="N56" s="5"/>
      <c r="O56" s="5"/>
      <c r="P56" s="5"/>
      <c r="Q56" s="5"/>
      <c r="R56" s="5"/>
      <c r="S56" s="5"/>
      <c r="T56" s="5"/>
      <c r="U56" s="6"/>
      <c r="V56" s="208"/>
      <c r="W56" s="382"/>
      <c r="X56" s="382"/>
      <c r="Y56" s="382"/>
      <c r="Z56" s="382"/>
      <c r="AA56" s="382"/>
      <c r="AB56" s="382"/>
      <c r="AC56" s="127"/>
      <c r="AD56" s="6"/>
      <c r="AE56" s="6"/>
      <c r="AF56" s="6"/>
      <c r="AG56" s="6"/>
      <c r="AH56" s="6"/>
      <c r="AI56" s="6"/>
      <c r="AJ56" s="6"/>
      <c r="AK56" s="6"/>
      <c r="AL56" s="6"/>
      <c r="AM56" s="6"/>
      <c r="AN56" s="6"/>
    </row>
    <row r="57" spans="1:40">
      <c r="A57" s="6"/>
      <c r="B57" s="5"/>
      <c r="C57" s="285" t="s">
        <v>134</v>
      </c>
      <c r="D57" s="285"/>
      <c r="E57" s="285"/>
      <c r="F57" s="285"/>
      <c r="G57" s="285"/>
      <c r="H57" s="285"/>
      <c r="I57" s="285"/>
      <c r="J57" s="285"/>
      <c r="K57" s="285"/>
      <c r="L57" s="285"/>
      <c r="M57" s="285"/>
      <c r="N57" s="285"/>
      <c r="O57" s="450"/>
      <c r="P57" s="449">
        <v>3000</v>
      </c>
      <c r="Q57" s="352"/>
      <c r="R57" s="353"/>
      <c r="S57" s="5"/>
      <c r="T57" s="5"/>
      <c r="U57" s="6"/>
      <c r="V57" s="208"/>
      <c r="W57" s="379" t="s">
        <v>130</v>
      </c>
      <c r="X57" s="379"/>
      <c r="Y57" s="394">
        <v>4</v>
      </c>
      <c r="Z57" s="394"/>
      <c r="AA57" s="394"/>
      <c r="AB57" s="394"/>
      <c r="AC57" s="127"/>
      <c r="AD57" s="6"/>
      <c r="AE57" s="6"/>
      <c r="AF57" s="6"/>
      <c r="AG57" s="6"/>
      <c r="AH57" s="6"/>
      <c r="AI57" s="6"/>
      <c r="AJ57" s="6"/>
      <c r="AK57" s="6"/>
      <c r="AL57" s="6"/>
      <c r="AM57" s="6"/>
      <c r="AN57" s="6"/>
    </row>
    <row r="58" spans="1:40">
      <c r="A58" s="6"/>
      <c r="B58" s="5"/>
      <c r="C58" s="5"/>
      <c r="D58" s="5"/>
      <c r="E58" s="5"/>
      <c r="F58" s="5"/>
      <c r="G58" s="5"/>
      <c r="H58" s="5"/>
      <c r="I58" s="5"/>
      <c r="J58" s="5"/>
      <c r="K58" s="5"/>
      <c r="L58" s="5"/>
      <c r="M58" s="5"/>
      <c r="N58" s="5"/>
      <c r="O58" s="5"/>
      <c r="P58" s="5"/>
      <c r="Q58" s="5"/>
      <c r="R58" s="5"/>
      <c r="S58" s="5"/>
      <c r="T58" s="5"/>
      <c r="U58" s="6"/>
      <c r="V58" s="127"/>
      <c r="W58" s="379" t="s">
        <v>131</v>
      </c>
      <c r="X58" s="379"/>
      <c r="Y58" s="387">
        <v>3</v>
      </c>
      <c r="Z58" s="387"/>
      <c r="AA58" s="387"/>
      <c r="AB58" s="387"/>
      <c r="AC58" s="127"/>
      <c r="AD58" s="6"/>
      <c r="AE58" s="6"/>
      <c r="AF58" s="6"/>
      <c r="AG58" s="6"/>
      <c r="AH58" s="6"/>
      <c r="AI58" s="6"/>
      <c r="AJ58" s="6"/>
      <c r="AK58" s="6"/>
      <c r="AL58" s="6"/>
      <c r="AM58" s="6"/>
      <c r="AN58" s="6"/>
    </row>
    <row r="59" spans="1:40">
      <c r="A59" s="6"/>
      <c r="B59" s="5"/>
      <c r="C59" s="285" t="s">
        <v>135</v>
      </c>
      <c r="D59" s="285"/>
      <c r="E59" s="285"/>
      <c r="F59" s="285"/>
      <c r="G59" s="285"/>
      <c r="H59" s="450"/>
      <c r="I59" s="449" t="s">
        <v>337</v>
      </c>
      <c r="J59" s="352"/>
      <c r="K59" s="352"/>
      <c r="L59" s="352"/>
      <c r="M59" s="352"/>
      <c r="N59" s="352"/>
      <c r="O59" s="352"/>
      <c r="P59" s="352"/>
      <c r="Q59" s="352"/>
      <c r="R59" s="353"/>
      <c r="S59" s="5"/>
      <c r="T59" s="5"/>
      <c r="U59" s="6"/>
      <c r="V59" s="127"/>
      <c r="W59" s="379" t="s">
        <v>132</v>
      </c>
      <c r="X59" s="379"/>
      <c r="Y59" s="387">
        <v>4</v>
      </c>
      <c r="Z59" s="387"/>
      <c r="AA59" s="387"/>
      <c r="AB59" s="387"/>
      <c r="AC59" s="127"/>
      <c r="AD59" s="6"/>
      <c r="AE59" s="6"/>
      <c r="AF59" s="6"/>
      <c r="AG59" s="6"/>
      <c r="AH59" s="6"/>
      <c r="AI59" s="6"/>
      <c r="AJ59" s="6"/>
      <c r="AK59" s="6"/>
      <c r="AL59" s="6"/>
      <c r="AM59" s="6"/>
      <c r="AN59" s="6"/>
    </row>
    <row r="60" spans="1:40">
      <c r="A60" s="6"/>
      <c r="B60" s="5"/>
      <c r="C60" s="5"/>
      <c r="D60" s="5"/>
      <c r="E60" s="5"/>
      <c r="F60" s="5"/>
      <c r="G60" s="5"/>
      <c r="H60" s="5"/>
      <c r="I60" s="5"/>
      <c r="J60" s="5"/>
      <c r="K60" s="5"/>
      <c r="L60" s="5"/>
      <c r="M60" s="5"/>
      <c r="N60" s="5"/>
      <c r="O60" s="5"/>
      <c r="P60" s="5"/>
      <c r="Q60" s="5"/>
      <c r="R60" s="5"/>
      <c r="S60" s="5"/>
      <c r="T60" s="5"/>
      <c r="U60" s="6"/>
      <c r="V60" s="127"/>
      <c r="W60" s="127"/>
      <c r="X60" s="127"/>
      <c r="Y60" s="127"/>
      <c r="Z60" s="127"/>
      <c r="AA60" s="127"/>
      <c r="AB60" s="127"/>
      <c r="AC60" s="127"/>
      <c r="AD60" s="6"/>
      <c r="AE60" s="6"/>
      <c r="AF60" s="6"/>
      <c r="AG60" s="6"/>
      <c r="AH60" s="6"/>
      <c r="AI60" s="6"/>
      <c r="AJ60" s="6"/>
      <c r="AK60" s="6"/>
      <c r="AL60" s="6"/>
      <c r="AM60" s="6"/>
      <c r="AN60" s="6"/>
    </row>
    <row r="61" spans="1:40">
      <c r="A61" s="6"/>
      <c r="B61" s="5"/>
      <c r="C61" s="389" t="s">
        <v>136</v>
      </c>
      <c r="D61" s="389"/>
      <c r="E61" s="389"/>
      <c r="F61" s="389"/>
      <c r="G61" s="389"/>
      <c r="H61" s="389"/>
      <c r="I61" s="5"/>
      <c r="J61" s="65"/>
      <c r="K61" s="277" t="s">
        <v>137</v>
      </c>
      <c r="L61" s="277"/>
      <c r="M61" s="277"/>
      <c r="N61" s="277"/>
      <c r="O61" s="277"/>
      <c r="P61" s="277"/>
      <c r="Q61" s="277"/>
      <c r="R61" s="277"/>
      <c r="S61" s="5"/>
      <c r="T61" s="5"/>
      <c r="U61" s="6"/>
      <c r="V61" s="127"/>
      <c r="W61" s="474" t="s">
        <v>233</v>
      </c>
      <c r="X61" s="474"/>
      <c r="Y61" s="474"/>
      <c r="Z61" s="474"/>
      <c r="AA61" s="474"/>
      <c r="AB61" s="474"/>
      <c r="AC61" s="127"/>
      <c r="AD61" s="6"/>
      <c r="AE61" s="6"/>
      <c r="AF61" s="6"/>
      <c r="AG61" s="6"/>
      <c r="AH61" s="6"/>
      <c r="AI61" s="6"/>
      <c r="AJ61" s="6"/>
      <c r="AK61" s="6"/>
      <c r="AL61" s="6"/>
      <c r="AM61" s="6"/>
      <c r="AN61" s="6"/>
    </row>
    <row r="62" spans="1:40">
      <c r="A62" s="6"/>
      <c r="B62" s="5"/>
      <c r="C62" s="243" t="s">
        <v>346</v>
      </c>
      <c r="D62" s="244"/>
      <c r="E62" s="244"/>
      <c r="F62" s="244"/>
      <c r="G62" s="244"/>
      <c r="H62" s="245"/>
      <c r="I62" s="83"/>
      <c r="J62" s="83"/>
      <c r="K62" s="243" t="s">
        <v>338</v>
      </c>
      <c r="L62" s="244"/>
      <c r="M62" s="244"/>
      <c r="N62" s="244"/>
      <c r="O62" s="244"/>
      <c r="P62" s="244"/>
      <c r="Q62" s="244"/>
      <c r="R62" s="245"/>
      <c r="S62" s="5"/>
      <c r="T62" s="5"/>
      <c r="U62" s="6"/>
      <c r="V62" s="127"/>
      <c r="W62" s="474"/>
      <c r="X62" s="474"/>
      <c r="Y62" s="474"/>
      <c r="Z62" s="474"/>
      <c r="AA62" s="474"/>
      <c r="AB62" s="474"/>
      <c r="AC62" s="127"/>
      <c r="AD62" s="6"/>
      <c r="AE62" s="6"/>
      <c r="AF62" s="6"/>
      <c r="AG62" s="6"/>
      <c r="AH62" s="6"/>
      <c r="AI62" s="6"/>
      <c r="AJ62" s="6"/>
      <c r="AK62" s="6"/>
      <c r="AL62" s="6"/>
      <c r="AM62" s="6"/>
      <c r="AN62" s="6"/>
    </row>
    <row r="63" spans="1:40">
      <c r="A63" s="6"/>
      <c r="B63" s="5"/>
      <c r="C63" s="291"/>
      <c r="D63" s="292"/>
      <c r="E63" s="292"/>
      <c r="F63" s="292"/>
      <c r="G63" s="292"/>
      <c r="H63" s="293"/>
      <c r="I63" s="83"/>
      <c r="J63" s="83"/>
      <c r="K63" s="291"/>
      <c r="L63" s="292"/>
      <c r="M63" s="292"/>
      <c r="N63" s="292"/>
      <c r="O63" s="292"/>
      <c r="P63" s="292"/>
      <c r="Q63" s="292"/>
      <c r="R63" s="293"/>
      <c r="S63" s="5"/>
      <c r="T63" s="5"/>
      <c r="U63" s="6"/>
      <c r="V63" s="127"/>
      <c r="W63" s="475" t="s">
        <v>14</v>
      </c>
      <c r="X63" s="475"/>
      <c r="Y63" s="475"/>
      <c r="Z63" s="475"/>
      <c r="AA63" s="383" t="s">
        <v>129</v>
      </c>
      <c r="AB63" s="384"/>
      <c r="AC63" s="127"/>
      <c r="AD63" s="6"/>
      <c r="AE63" s="6"/>
      <c r="AF63" s="6"/>
      <c r="AG63" s="6"/>
      <c r="AH63" s="6"/>
      <c r="AI63" s="6"/>
      <c r="AJ63" s="6"/>
      <c r="AK63" s="6"/>
      <c r="AL63" s="6"/>
      <c r="AM63" s="6"/>
      <c r="AN63" s="6"/>
    </row>
    <row r="64" spans="1:40">
      <c r="A64" s="6"/>
      <c r="B64" s="5"/>
      <c r="C64" s="291"/>
      <c r="D64" s="292"/>
      <c r="E64" s="292"/>
      <c r="F64" s="292"/>
      <c r="G64" s="292"/>
      <c r="H64" s="293"/>
      <c r="I64" s="83"/>
      <c r="J64" s="83"/>
      <c r="K64" s="291"/>
      <c r="L64" s="292"/>
      <c r="M64" s="292"/>
      <c r="N64" s="292"/>
      <c r="O64" s="292"/>
      <c r="P64" s="292"/>
      <c r="Q64" s="292"/>
      <c r="R64" s="293"/>
      <c r="S64" s="5"/>
      <c r="T64" s="5"/>
      <c r="U64" s="6"/>
      <c r="V64" s="127"/>
      <c r="W64" s="127"/>
      <c r="X64" s="127"/>
      <c r="Y64" s="127"/>
      <c r="Z64" s="127"/>
      <c r="AA64" s="127"/>
      <c r="AB64" s="127"/>
      <c r="AC64" s="127"/>
      <c r="AD64" s="6"/>
      <c r="AE64" s="6"/>
      <c r="AF64" s="6"/>
      <c r="AG64" s="6"/>
      <c r="AH64" s="6"/>
      <c r="AI64" s="6"/>
      <c r="AJ64" s="6"/>
      <c r="AK64" s="6"/>
      <c r="AL64" s="6"/>
      <c r="AM64" s="6"/>
      <c r="AN64" s="6"/>
    </row>
    <row r="65" spans="1:40">
      <c r="A65" s="6"/>
      <c r="B65" s="5"/>
      <c r="C65" s="246"/>
      <c r="D65" s="247"/>
      <c r="E65" s="247"/>
      <c r="F65" s="247"/>
      <c r="G65" s="247"/>
      <c r="H65" s="248"/>
      <c r="I65" s="83"/>
      <c r="J65" s="83"/>
      <c r="K65" s="246"/>
      <c r="L65" s="247"/>
      <c r="M65" s="247"/>
      <c r="N65" s="247"/>
      <c r="O65" s="247"/>
      <c r="P65" s="247"/>
      <c r="Q65" s="247"/>
      <c r="R65" s="248"/>
      <c r="S65" s="5"/>
      <c r="T65" s="5"/>
      <c r="U65" s="6"/>
      <c r="V65" s="6"/>
      <c r="W65" s="6"/>
      <c r="X65" s="6"/>
      <c r="Y65" s="6"/>
      <c r="Z65" s="6"/>
      <c r="AA65" s="6"/>
      <c r="AB65" s="6"/>
      <c r="AC65" s="6"/>
      <c r="AD65" s="6"/>
      <c r="AE65" s="6"/>
      <c r="AF65" s="6"/>
      <c r="AG65" s="6"/>
      <c r="AH65" s="6"/>
      <c r="AI65" s="6"/>
      <c r="AJ65" s="6"/>
      <c r="AK65" s="6"/>
      <c r="AL65" s="6"/>
      <c r="AM65" s="6"/>
      <c r="AN65" s="6"/>
    </row>
    <row r="66" spans="1:40">
      <c r="A66" s="6"/>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6"/>
      <c r="AE66" s="6"/>
      <c r="AF66" s="6"/>
      <c r="AG66" s="6"/>
      <c r="AH66" s="6"/>
      <c r="AI66" s="6"/>
      <c r="AJ66" s="6"/>
      <c r="AK66" s="6"/>
      <c r="AL66" s="6"/>
      <c r="AM66" s="6"/>
      <c r="AN66" s="6"/>
    </row>
    <row r="67" spans="1:40">
      <c r="A67" s="6"/>
      <c r="B67" s="5"/>
      <c r="C67" s="392" t="s">
        <v>138</v>
      </c>
      <c r="D67" s="392"/>
      <c r="E67" s="392"/>
      <c r="F67" s="392"/>
      <c r="G67" s="392"/>
      <c r="H67" s="392"/>
      <c r="I67" s="392"/>
      <c r="J67" s="392"/>
      <c r="K67" s="392"/>
      <c r="L67" s="392"/>
      <c r="M67" s="392"/>
      <c r="N67" s="392"/>
      <c r="O67" s="392"/>
      <c r="P67" s="392"/>
      <c r="Q67" s="392"/>
      <c r="R67" s="392"/>
      <c r="S67" s="5"/>
      <c r="T67" s="5"/>
      <c r="U67" s="5"/>
      <c r="V67" s="267" t="s">
        <v>231</v>
      </c>
      <c r="W67" s="267"/>
      <c r="X67" s="267"/>
      <c r="Y67" s="267"/>
      <c r="Z67" s="267"/>
      <c r="AA67" s="267"/>
      <c r="AB67" s="267"/>
      <c r="AC67" s="5"/>
      <c r="AD67" s="6"/>
      <c r="AE67" s="6"/>
      <c r="AF67" s="6"/>
      <c r="AG67" s="6"/>
      <c r="AH67" s="6"/>
      <c r="AI67" s="6"/>
      <c r="AJ67" s="6"/>
      <c r="AK67" s="6"/>
      <c r="AL67" s="6"/>
      <c r="AM67" s="6"/>
      <c r="AN67" s="6"/>
    </row>
    <row r="68" spans="1:40" ht="15" customHeight="1" thickBot="1">
      <c r="A68" s="6"/>
      <c r="B68" s="5"/>
      <c r="C68" s="81"/>
      <c r="D68" s="81"/>
      <c r="E68" s="81"/>
      <c r="F68" s="5"/>
      <c r="G68" s="5"/>
      <c r="H68" s="5"/>
      <c r="I68" s="4"/>
      <c r="J68" s="5"/>
      <c r="K68" s="455" t="s">
        <v>140</v>
      </c>
      <c r="L68" s="455"/>
      <c r="M68" s="455"/>
      <c r="N68" s="455"/>
      <c r="O68" s="455"/>
      <c r="P68" s="417" t="s">
        <v>139</v>
      </c>
      <c r="Q68" s="417"/>
      <c r="R68" s="417"/>
      <c r="S68" s="5"/>
      <c r="T68" s="5"/>
      <c r="U68" s="5"/>
      <c r="V68" s="267"/>
      <c r="W68" s="267"/>
      <c r="X68" s="267"/>
      <c r="Y68" s="267"/>
      <c r="Z68" s="267"/>
      <c r="AA68" s="267"/>
      <c r="AB68" s="267"/>
      <c r="AC68" s="5"/>
      <c r="AD68" s="6"/>
      <c r="AE68" s="6"/>
      <c r="AF68" s="6"/>
      <c r="AG68" s="6"/>
      <c r="AH68" s="6"/>
      <c r="AI68" s="6"/>
      <c r="AJ68" s="6"/>
      <c r="AK68" s="6"/>
      <c r="AL68" s="6"/>
      <c r="AM68" s="6"/>
      <c r="AN68" s="6"/>
    </row>
    <row r="69" spans="1:40" ht="15" customHeight="1">
      <c r="A69" s="6"/>
      <c r="B69" s="5"/>
      <c r="C69" s="405" t="s">
        <v>61</v>
      </c>
      <c r="D69" s="405"/>
      <c r="E69" s="405"/>
      <c r="F69" s="405"/>
      <c r="G69" s="467" t="s">
        <v>162</v>
      </c>
      <c r="H69" s="467"/>
      <c r="I69" s="467"/>
      <c r="J69" s="468"/>
      <c r="K69" s="457">
        <v>4</v>
      </c>
      <c r="L69" s="458"/>
      <c r="M69" s="458"/>
      <c r="N69" s="458"/>
      <c r="O69" s="458"/>
      <c r="P69" s="458"/>
      <c r="Q69" s="458"/>
      <c r="R69" s="458"/>
      <c r="S69" s="9"/>
      <c r="T69" s="9"/>
      <c r="U69" s="5"/>
      <c r="V69" s="31" t="s">
        <v>14</v>
      </c>
      <c r="W69" s="5"/>
      <c r="X69" s="5"/>
      <c r="Y69" s="5"/>
      <c r="Z69" s="5"/>
      <c r="AA69" s="383" t="s">
        <v>11</v>
      </c>
      <c r="AB69" s="384"/>
      <c r="AC69" s="5"/>
      <c r="AD69" s="6"/>
      <c r="AE69" s="6"/>
      <c r="AF69" s="6"/>
      <c r="AG69" s="6"/>
      <c r="AH69" s="6"/>
      <c r="AI69" s="6"/>
      <c r="AJ69" s="6"/>
      <c r="AK69" s="6"/>
      <c r="AL69" s="6"/>
      <c r="AM69" s="6"/>
      <c r="AN69" s="6"/>
    </row>
    <row r="70" spans="1:40" ht="15" customHeight="1">
      <c r="A70" s="6"/>
      <c r="B70" s="5"/>
      <c r="C70" s="405" t="s">
        <v>64</v>
      </c>
      <c r="D70" s="405"/>
      <c r="E70" s="405"/>
      <c r="F70" s="405"/>
      <c r="G70" s="467"/>
      <c r="H70" s="467"/>
      <c r="I70" s="467"/>
      <c r="J70" s="468"/>
      <c r="K70" s="459">
        <v>4</v>
      </c>
      <c r="L70" s="460"/>
      <c r="M70" s="460"/>
      <c r="N70" s="460"/>
      <c r="O70" s="460"/>
      <c r="P70" s="460"/>
      <c r="Q70" s="460"/>
      <c r="R70" s="460"/>
      <c r="S70" s="5"/>
      <c r="T70" s="5"/>
      <c r="U70" s="58"/>
      <c r="V70" s="58"/>
      <c r="W70" s="58"/>
      <c r="X70" s="58"/>
      <c r="Y70" s="58"/>
      <c r="Z70" s="58"/>
      <c r="AA70" s="5"/>
      <c r="AB70" s="5"/>
      <c r="AC70" s="5"/>
      <c r="AD70" s="6"/>
      <c r="AE70" s="6"/>
      <c r="AF70" s="6"/>
      <c r="AG70" s="6"/>
      <c r="AH70" s="6"/>
      <c r="AI70" s="6"/>
      <c r="AJ70" s="6"/>
      <c r="AK70" s="6"/>
      <c r="AL70" s="6"/>
      <c r="AM70" s="6"/>
      <c r="AN70" s="6"/>
    </row>
    <row r="71" spans="1:40" ht="15" customHeight="1">
      <c r="A71" s="6"/>
      <c r="B71" s="5"/>
      <c r="C71" s="405" t="s">
        <v>60</v>
      </c>
      <c r="D71" s="405"/>
      <c r="E71" s="405"/>
      <c r="F71" s="405"/>
      <c r="G71" s="467"/>
      <c r="H71" s="467"/>
      <c r="I71" s="467"/>
      <c r="J71" s="468"/>
      <c r="K71" s="409">
        <v>3</v>
      </c>
      <c r="L71" s="410"/>
      <c r="M71" s="410"/>
      <c r="N71" s="410"/>
      <c r="O71" s="410"/>
      <c r="P71" s="410"/>
      <c r="Q71" s="410"/>
      <c r="R71" s="410"/>
      <c r="S71" s="5"/>
      <c r="T71" s="5"/>
      <c r="U71" s="5"/>
      <c r="V71" s="241" t="s">
        <v>232</v>
      </c>
      <c r="W71" s="241"/>
      <c r="X71" s="241"/>
      <c r="Y71" s="241"/>
      <c r="Z71" s="241"/>
      <c r="AA71" s="241"/>
      <c r="AB71" s="241"/>
      <c r="AC71" s="5"/>
      <c r="AD71" s="6"/>
      <c r="AE71" s="6"/>
      <c r="AF71" s="6"/>
      <c r="AG71" s="6"/>
      <c r="AH71" s="6"/>
      <c r="AI71" s="6"/>
      <c r="AJ71" s="6"/>
      <c r="AK71" s="6"/>
      <c r="AL71" s="6"/>
      <c r="AM71" s="6"/>
      <c r="AN71" s="6"/>
    </row>
    <row r="72" spans="1:40">
      <c r="A72" s="6"/>
      <c r="B72" s="5"/>
      <c r="C72" s="3"/>
      <c r="D72" s="5"/>
      <c r="E72" s="82"/>
      <c r="F72" s="84"/>
      <c r="G72" s="5"/>
      <c r="H72" s="5"/>
      <c r="I72" s="58"/>
      <c r="J72" s="58"/>
      <c r="K72" s="5"/>
      <c r="L72" s="82"/>
      <c r="M72" s="82"/>
      <c r="N72" s="5"/>
      <c r="O72" s="5"/>
      <c r="P72" s="5"/>
      <c r="Q72" s="5"/>
      <c r="R72" s="5"/>
      <c r="S72" s="5"/>
      <c r="T72" s="5"/>
      <c r="U72" s="5"/>
      <c r="V72" s="242"/>
      <c r="W72" s="242"/>
      <c r="X72" s="242"/>
      <c r="Y72" s="242"/>
      <c r="Z72" s="242"/>
      <c r="AA72" s="242"/>
      <c r="AB72" s="242"/>
      <c r="AC72" s="5"/>
      <c r="AD72" s="6"/>
      <c r="AE72" s="6"/>
      <c r="AF72" s="6"/>
      <c r="AG72" s="6"/>
      <c r="AH72" s="6"/>
      <c r="AI72" s="6"/>
      <c r="AJ72" s="6"/>
      <c r="AK72" s="6"/>
      <c r="AL72" s="6"/>
      <c r="AM72" s="6"/>
      <c r="AN72" s="6"/>
    </row>
    <row r="73" spans="1:40">
      <c r="A73" s="6"/>
      <c r="B73" s="5"/>
      <c r="C73" s="277" t="s">
        <v>145</v>
      </c>
      <c r="D73" s="277"/>
      <c r="E73" s="277"/>
      <c r="F73" s="277"/>
      <c r="G73" s="277"/>
      <c r="H73" s="277"/>
      <c r="I73" s="277"/>
      <c r="J73" s="277"/>
      <c r="K73" s="277"/>
      <c r="L73" s="277"/>
      <c r="M73" s="277"/>
      <c r="N73" s="277"/>
      <c r="O73" s="277"/>
      <c r="P73" s="277"/>
      <c r="Q73" s="277"/>
      <c r="R73" s="277"/>
      <c r="S73" s="277"/>
      <c r="T73" s="5"/>
      <c r="U73" s="5"/>
      <c r="V73" s="243" t="s">
        <v>344</v>
      </c>
      <c r="W73" s="244"/>
      <c r="X73" s="244"/>
      <c r="Y73" s="244"/>
      <c r="Z73" s="244"/>
      <c r="AA73" s="244"/>
      <c r="AB73" s="245"/>
      <c r="AC73" s="5"/>
      <c r="AD73" s="6"/>
      <c r="AE73" s="6"/>
      <c r="AF73" s="6"/>
      <c r="AG73" s="6"/>
      <c r="AH73" s="6"/>
      <c r="AI73" s="6"/>
      <c r="AJ73" s="6"/>
      <c r="AK73" s="102"/>
      <c r="AL73" s="103"/>
      <c r="AM73" s="6"/>
      <c r="AN73" s="6"/>
    </row>
    <row r="74" spans="1:40">
      <c r="A74" s="6"/>
      <c r="B74" s="5"/>
      <c r="C74" s="243" t="s">
        <v>339</v>
      </c>
      <c r="D74" s="244"/>
      <c r="E74" s="244"/>
      <c r="F74" s="244"/>
      <c r="G74" s="244"/>
      <c r="H74" s="244"/>
      <c r="I74" s="244"/>
      <c r="J74" s="244"/>
      <c r="K74" s="244"/>
      <c r="L74" s="244"/>
      <c r="M74" s="244"/>
      <c r="N74" s="244"/>
      <c r="O74" s="244"/>
      <c r="P74" s="244"/>
      <c r="Q74" s="244"/>
      <c r="R74" s="244"/>
      <c r="S74" s="245"/>
      <c r="T74" s="5"/>
      <c r="U74" s="5"/>
      <c r="V74" s="291"/>
      <c r="W74" s="292"/>
      <c r="X74" s="292"/>
      <c r="Y74" s="292"/>
      <c r="Z74" s="292"/>
      <c r="AA74" s="292"/>
      <c r="AB74" s="293"/>
      <c r="AC74" s="5"/>
      <c r="AD74" s="6"/>
      <c r="AE74" s="6"/>
      <c r="AF74" s="6"/>
      <c r="AG74" s="6"/>
      <c r="AH74" s="6"/>
      <c r="AI74" s="6"/>
      <c r="AJ74" s="6"/>
      <c r="AK74" s="6"/>
      <c r="AL74" s="6"/>
      <c r="AM74" s="6"/>
      <c r="AN74" s="6"/>
    </row>
    <row r="75" spans="1:40">
      <c r="A75" s="6"/>
      <c r="B75" s="5"/>
      <c r="C75" s="246"/>
      <c r="D75" s="247"/>
      <c r="E75" s="247"/>
      <c r="F75" s="247"/>
      <c r="G75" s="247"/>
      <c r="H75" s="247"/>
      <c r="I75" s="247"/>
      <c r="J75" s="247"/>
      <c r="K75" s="247"/>
      <c r="L75" s="247"/>
      <c r="M75" s="247"/>
      <c r="N75" s="247"/>
      <c r="O75" s="247"/>
      <c r="P75" s="247"/>
      <c r="Q75" s="247"/>
      <c r="R75" s="247"/>
      <c r="S75" s="248"/>
      <c r="T75" s="5"/>
      <c r="U75" s="5"/>
      <c r="V75" s="246"/>
      <c r="W75" s="247"/>
      <c r="X75" s="247"/>
      <c r="Y75" s="247"/>
      <c r="Z75" s="247"/>
      <c r="AA75" s="247"/>
      <c r="AB75" s="248"/>
      <c r="AC75" s="5"/>
      <c r="AD75" s="6"/>
      <c r="AE75" s="6"/>
      <c r="AF75" s="6"/>
      <c r="AG75" s="6"/>
      <c r="AH75" s="6"/>
      <c r="AI75" s="6"/>
      <c r="AJ75" s="6"/>
      <c r="AK75" s="6"/>
      <c r="AL75" s="6"/>
      <c r="AM75" s="6"/>
      <c r="AN75" s="6"/>
    </row>
    <row r="76" spans="1:40">
      <c r="A76" s="6"/>
      <c r="B76" s="5"/>
      <c r="C76" s="5"/>
      <c r="D76" s="5"/>
      <c r="E76" s="5"/>
      <c r="F76" s="5"/>
      <c r="G76" s="5"/>
      <c r="H76" s="5"/>
      <c r="I76" s="58"/>
      <c r="J76" s="58"/>
      <c r="K76" s="5"/>
      <c r="L76" s="5"/>
      <c r="M76" s="5"/>
      <c r="N76" s="5"/>
      <c r="O76" s="5"/>
      <c r="P76" s="5"/>
      <c r="Q76" s="5"/>
      <c r="R76" s="29"/>
      <c r="S76" s="5"/>
      <c r="T76" s="5"/>
      <c r="U76" s="5"/>
      <c r="V76" s="5"/>
      <c r="W76" s="5"/>
      <c r="X76" s="5"/>
      <c r="Y76" s="5"/>
      <c r="Z76" s="5"/>
      <c r="AA76" s="5"/>
      <c r="AB76" s="5"/>
      <c r="AC76" s="5"/>
      <c r="AD76" s="6"/>
      <c r="AE76" s="6"/>
      <c r="AF76" s="6"/>
      <c r="AG76" s="6"/>
      <c r="AH76" s="6"/>
      <c r="AI76" s="6"/>
      <c r="AJ76" s="6"/>
      <c r="AK76" s="6"/>
      <c r="AL76" s="6"/>
      <c r="AM76" s="6"/>
      <c r="AN76" s="6"/>
    </row>
    <row r="77" spans="1:40">
      <c r="A77" s="6"/>
      <c r="B77" s="6"/>
      <c r="C77" s="101"/>
      <c r="D77" s="101"/>
      <c r="E77" s="101"/>
      <c r="F77" s="101"/>
      <c r="G77" s="101"/>
      <c r="H77" s="101"/>
      <c r="I77" s="101"/>
      <c r="J77" s="101"/>
      <c r="K77" s="101"/>
      <c r="L77" s="101"/>
      <c r="M77" s="101"/>
      <c r="N77" s="6"/>
      <c r="O77" s="6"/>
      <c r="P77" s="6"/>
      <c r="Q77" s="6"/>
      <c r="R77" s="6"/>
      <c r="S77" s="6"/>
      <c r="T77" s="6"/>
      <c r="U77" s="6"/>
      <c r="V77" s="6"/>
      <c r="W77" s="6"/>
      <c r="X77" s="6"/>
      <c r="Y77" s="6"/>
      <c r="Z77" s="6"/>
      <c r="AA77" s="6"/>
      <c r="AB77" s="6"/>
      <c r="AC77" s="6"/>
      <c r="AD77" s="6"/>
      <c r="AE77" s="6"/>
      <c r="AF77" s="6"/>
      <c r="AG77" s="6"/>
      <c r="AH77" s="6"/>
      <c r="AI77" s="6"/>
      <c r="AJ77" s="6"/>
      <c r="AK77" s="6"/>
      <c r="AL77" s="6"/>
      <c r="AM77" s="6"/>
      <c r="AN77" s="6"/>
    </row>
    <row r="78" spans="1:40" ht="51" customHeight="1">
      <c r="A78" s="6"/>
      <c r="B78" s="125"/>
      <c r="C78" s="125"/>
      <c r="D78" s="126"/>
      <c r="E78" s="126"/>
      <c r="F78" s="126"/>
      <c r="G78" s="125"/>
      <c r="H78" s="126"/>
      <c r="I78" s="126"/>
      <c r="J78" s="126"/>
      <c r="K78" s="126"/>
      <c r="L78" s="126"/>
      <c r="M78" s="126"/>
      <c r="N78" s="125"/>
      <c r="O78" s="125"/>
      <c r="P78" s="125"/>
      <c r="Q78" s="125"/>
      <c r="R78" s="125"/>
      <c r="S78" s="125"/>
      <c r="T78" s="125"/>
      <c r="U78" s="125"/>
      <c r="V78" s="125"/>
      <c r="W78" s="125"/>
      <c r="X78" s="125"/>
      <c r="Y78" s="125"/>
      <c r="Z78" s="125"/>
      <c r="AA78" s="125"/>
      <c r="AB78" s="125"/>
      <c r="AC78" s="125"/>
      <c r="AD78" s="6"/>
      <c r="AE78" s="6"/>
      <c r="AF78" s="6"/>
      <c r="AG78" s="6"/>
      <c r="AH78" s="6"/>
      <c r="AI78" s="6"/>
      <c r="AJ78" s="6"/>
      <c r="AK78" s="6"/>
      <c r="AL78" s="6"/>
      <c r="AM78" s="6"/>
      <c r="AN78" s="6"/>
    </row>
    <row r="79" spans="1:40">
      <c r="A79" s="6"/>
      <c r="B79" s="5"/>
      <c r="C79" s="50"/>
      <c r="D79" s="5"/>
      <c r="E79" s="5"/>
      <c r="F79" s="5"/>
      <c r="G79" s="10"/>
      <c r="H79" s="10"/>
      <c r="I79" s="10"/>
      <c r="J79" s="10"/>
      <c r="K79" s="10"/>
      <c r="L79" s="10"/>
      <c r="M79" s="10"/>
      <c r="N79" s="10"/>
      <c r="O79" s="10"/>
      <c r="P79" s="10"/>
      <c r="Q79" s="10"/>
      <c r="R79" s="10"/>
      <c r="S79" s="10"/>
      <c r="T79" s="10"/>
      <c r="U79" s="10"/>
      <c r="V79" s="10"/>
      <c r="W79" s="10"/>
      <c r="X79" s="5"/>
      <c r="Y79" s="5"/>
      <c r="Z79" s="5"/>
      <c r="AA79" s="5"/>
      <c r="AB79" s="5"/>
      <c r="AC79" s="5"/>
      <c r="AD79" s="6"/>
      <c r="AE79" s="6"/>
      <c r="AF79" s="6"/>
      <c r="AG79" s="6"/>
      <c r="AH79" s="6"/>
      <c r="AI79" s="6"/>
      <c r="AJ79" s="6"/>
      <c r="AK79" s="6"/>
      <c r="AL79" s="6"/>
      <c r="AM79" s="6"/>
      <c r="AN79" s="6"/>
    </row>
    <row r="80" spans="1:40">
      <c r="A80" s="6"/>
      <c r="B80" s="5"/>
      <c r="C80" s="392" t="s">
        <v>147</v>
      </c>
      <c r="D80" s="392"/>
      <c r="E80" s="392"/>
      <c r="F80" s="392"/>
      <c r="G80" s="392"/>
      <c r="H80" s="392"/>
      <c r="I80" s="392"/>
      <c r="J80" s="392"/>
      <c r="K80" s="392"/>
      <c r="L80" s="392"/>
      <c r="M80" s="392"/>
      <c r="N80" s="392"/>
      <c r="O80" s="392"/>
      <c r="P80" s="277" t="s">
        <v>230</v>
      </c>
      <c r="Q80" s="277"/>
      <c r="R80" s="277"/>
      <c r="S80" s="277"/>
      <c r="T80" s="277"/>
      <c r="U80" s="277"/>
      <c r="V80" s="277"/>
      <c r="W80" s="277"/>
      <c r="X80" s="277"/>
      <c r="Y80" s="277"/>
      <c r="Z80" s="277"/>
      <c r="AA80" s="277"/>
      <c r="AB80" s="277"/>
      <c r="AC80" s="5"/>
      <c r="AD80" s="6"/>
      <c r="AE80" s="6"/>
      <c r="AF80" s="6"/>
      <c r="AG80" s="6"/>
      <c r="AH80" s="6"/>
      <c r="AI80" s="6"/>
      <c r="AJ80" s="6"/>
      <c r="AK80" s="6"/>
      <c r="AL80" s="6"/>
      <c r="AM80" s="6"/>
      <c r="AN80" s="6"/>
    </row>
    <row r="81" spans="1:40">
      <c r="A81" s="6"/>
      <c r="B81" s="5"/>
      <c r="C81" s="5"/>
      <c r="D81" s="75"/>
      <c r="E81" s="75"/>
      <c r="F81" s="75"/>
      <c r="G81" s="75"/>
      <c r="H81" s="75"/>
      <c r="I81" s="75"/>
      <c r="J81" s="75"/>
      <c r="K81" s="75"/>
      <c r="L81" s="75"/>
      <c r="M81" s="75"/>
      <c r="N81" s="85"/>
      <c r="O81" s="76"/>
      <c r="P81" s="440" t="s">
        <v>345</v>
      </c>
      <c r="Q81" s="441"/>
      <c r="R81" s="441"/>
      <c r="S81" s="441"/>
      <c r="T81" s="441"/>
      <c r="U81" s="441"/>
      <c r="V81" s="441"/>
      <c r="W81" s="441"/>
      <c r="X81" s="441"/>
      <c r="Y81" s="441"/>
      <c r="Z81" s="441"/>
      <c r="AA81" s="441"/>
      <c r="AB81" s="442"/>
      <c r="AC81" s="5"/>
      <c r="AD81" s="6"/>
      <c r="AE81" s="6"/>
      <c r="AF81" s="6"/>
      <c r="AG81" s="6"/>
      <c r="AH81" s="6"/>
      <c r="AI81" s="6"/>
      <c r="AJ81" s="6"/>
      <c r="AK81" s="6"/>
      <c r="AL81" s="6"/>
      <c r="AM81" s="6"/>
      <c r="AN81" s="6"/>
    </row>
    <row r="82" spans="1:40">
      <c r="A82" s="6"/>
      <c r="B82" s="5"/>
      <c r="C82" s="191" t="s">
        <v>148</v>
      </c>
      <c r="D82" s="87"/>
      <c r="E82" s="190" t="s">
        <v>272</v>
      </c>
      <c r="F82" s="200"/>
      <c r="G82" s="192" t="s">
        <v>273</v>
      </c>
      <c r="H82" s="200"/>
      <c r="I82" s="200"/>
      <c r="J82" s="194"/>
      <c r="K82" s="194"/>
      <c r="L82" s="194"/>
      <c r="M82" s="194"/>
      <c r="N82" s="194" t="s">
        <v>19</v>
      </c>
      <c r="O82" s="76"/>
      <c r="P82" s="443"/>
      <c r="Q82" s="444"/>
      <c r="R82" s="444"/>
      <c r="S82" s="444"/>
      <c r="T82" s="444"/>
      <c r="U82" s="444"/>
      <c r="V82" s="444"/>
      <c r="W82" s="444"/>
      <c r="X82" s="444"/>
      <c r="Y82" s="444"/>
      <c r="Z82" s="444"/>
      <c r="AA82" s="444"/>
      <c r="AB82" s="445"/>
      <c r="AC82" s="5"/>
      <c r="AD82" s="6"/>
      <c r="AE82" s="6"/>
      <c r="AF82" s="6"/>
      <c r="AG82" s="6"/>
      <c r="AH82" s="6"/>
      <c r="AI82" s="6"/>
      <c r="AJ82" s="6"/>
      <c r="AK82" s="6"/>
      <c r="AL82" s="6"/>
      <c r="AM82" s="6"/>
      <c r="AN82" s="6"/>
    </row>
    <row r="83" spans="1:40">
      <c r="A83" s="6"/>
      <c r="B83" s="5"/>
      <c r="C83" s="266">
        <v>4</v>
      </c>
      <c r="D83" s="266"/>
      <c r="E83" s="266"/>
      <c r="F83" s="266"/>
      <c r="G83" s="266"/>
      <c r="H83" s="266"/>
      <c r="I83" s="266"/>
      <c r="J83" s="266"/>
      <c r="K83" s="266"/>
      <c r="L83" s="266"/>
      <c r="M83" s="266"/>
      <c r="N83" s="266"/>
      <c r="O83" s="76"/>
      <c r="P83" s="443"/>
      <c r="Q83" s="444"/>
      <c r="R83" s="444"/>
      <c r="S83" s="444"/>
      <c r="T83" s="444"/>
      <c r="U83" s="444"/>
      <c r="V83" s="444"/>
      <c r="W83" s="444"/>
      <c r="X83" s="444"/>
      <c r="Y83" s="444"/>
      <c r="Z83" s="444"/>
      <c r="AA83" s="444"/>
      <c r="AB83" s="445"/>
      <c r="AC83" s="5"/>
      <c r="AD83" s="6"/>
      <c r="AE83" s="6"/>
      <c r="AF83" s="6"/>
      <c r="AG83" s="6"/>
      <c r="AH83" s="6"/>
      <c r="AI83" s="6"/>
      <c r="AJ83" s="6"/>
      <c r="AK83" s="6"/>
      <c r="AL83" s="6"/>
      <c r="AM83" s="6"/>
      <c r="AN83" s="6"/>
    </row>
    <row r="84" spans="1:40">
      <c r="A84" s="6"/>
      <c r="B84" s="5"/>
      <c r="C84" s="454" t="s">
        <v>34</v>
      </c>
      <c r="D84" s="454"/>
      <c r="E84" s="454"/>
      <c r="F84" s="454"/>
      <c r="G84" s="454"/>
      <c r="H84" s="454"/>
      <c r="I84" s="454"/>
      <c r="J84" s="454"/>
      <c r="K84" s="454"/>
      <c r="L84" s="454"/>
      <c r="M84" s="454"/>
      <c r="N84" s="454"/>
      <c r="O84" s="76"/>
      <c r="P84" s="443"/>
      <c r="Q84" s="444"/>
      <c r="R84" s="444"/>
      <c r="S84" s="444"/>
      <c r="T84" s="444"/>
      <c r="U84" s="444"/>
      <c r="V84" s="444"/>
      <c r="W84" s="444"/>
      <c r="X84" s="444"/>
      <c r="Y84" s="444"/>
      <c r="Z84" s="444"/>
      <c r="AA84" s="444"/>
      <c r="AB84" s="445"/>
      <c r="AC84" s="5"/>
      <c r="AD84" s="6"/>
      <c r="AE84" s="6"/>
      <c r="AF84" s="6"/>
      <c r="AG84" s="6"/>
      <c r="AH84" s="6"/>
      <c r="AI84" s="6"/>
      <c r="AJ84" s="6"/>
      <c r="AK84" s="6"/>
      <c r="AL84" s="6"/>
      <c r="AM84" s="6"/>
      <c r="AN84" s="6"/>
    </row>
    <row r="85" spans="1:40">
      <c r="A85" s="6"/>
      <c r="B85" s="5"/>
      <c r="C85" s="5"/>
      <c r="D85" s="5"/>
      <c r="E85" s="5"/>
      <c r="F85" s="5"/>
      <c r="G85" s="5"/>
      <c r="H85" s="5"/>
      <c r="I85" s="5"/>
      <c r="J85" s="5"/>
      <c r="K85" s="5"/>
      <c r="L85" s="5"/>
      <c r="M85" s="5"/>
      <c r="N85" s="5"/>
      <c r="O85" s="76"/>
      <c r="P85" s="446"/>
      <c r="Q85" s="447"/>
      <c r="R85" s="447"/>
      <c r="S85" s="447"/>
      <c r="T85" s="447"/>
      <c r="U85" s="447"/>
      <c r="V85" s="447"/>
      <c r="W85" s="447"/>
      <c r="X85" s="447"/>
      <c r="Y85" s="447"/>
      <c r="Z85" s="447"/>
      <c r="AA85" s="447"/>
      <c r="AB85" s="448"/>
      <c r="AC85" s="5"/>
      <c r="AD85" s="6"/>
      <c r="AE85" s="6"/>
      <c r="AF85" s="6"/>
      <c r="AG85" s="6"/>
      <c r="AH85" s="6"/>
      <c r="AI85" s="6"/>
      <c r="AJ85" s="6"/>
      <c r="AK85" s="6"/>
      <c r="AL85" s="6"/>
      <c r="AM85" s="6"/>
      <c r="AN85" s="6"/>
    </row>
    <row r="86" spans="1:40">
      <c r="A86" s="6"/>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6"/>
      <c r="AE86" s="6"/>
      <c r="AF86" s="6"/>
      <c r="AG86" s="6"/>
      <c r="AH86" s="6"/>
      <c r="AI86" s="6"/>
      <c r="AJ86" s="6"/>
      <c r="AK86" s="6"/>
      <c r="AL86" s="6"/>
      <c r="AM86" s="6"/>
      <c r="AN86" s="6"/>
    </row>
    <row r="87" spans="1:40">
      <c r="A87" s="6"/>
      <c r="B87" s="6"/>
      <c r="C87" s="6"/>
      <c r="D87" s="6"/>
      <c r="E87" s="6"/>
      <c r="F87" s="6"/>
      <c r="G87" s="6"/>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row>
    <row r="88" spans="1:40">
      <c r="A88" s="6"/>
      <c r="B88" s="6"/>
      <c r="C88" s="6"/>
      <c r="D88" s="6"/>
      <c r="E88" s="6"/>
      <c r="F88" s="6"/>
      <c r="G88" s="6"/>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c r="AL88" s="6"/>
      <c r="AM88" s="6"/>
      <c r="AN88" s="6"/>
    </row>
    <row r="89" spans="1:40">
      <c r="A89" s="6"/>
      <c r="B89" s="6"/>
      <c r="C89" s="6"/>
      <c r="D89" s="6"/>
      <c r="E89" s="6"/>
      <c r="F89" s="6"/>
      <c r="G89" s="6"/>
      <c r="H89" s="6"/>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c r="AJ89" s="6"/>
      <c r="AK89" s="6"/>
      <c r="AL89" s="6"/>
      <c r="AM89" s="6"/>
      <c r="AN89" s="6"/>
    </row>
    <row r="90" spans="1:40">
      <c r="A90" s="6"/>
      <c r="B90" s="6"/>
      <c r="C90" s="6"/>
      <c r="D90" s="6"/>
      <c r="E90" s="6"/>
      <c r="F90" s="6"/>
      <c r="G90" s="6"/>
      <c r="H90" s="6"/>
      <c r="I90" s="6"/>
      <c r="J90" s="6"/>
      <c r="K90" s="6"/>
      <c r="L90" s="6"/>
      <c r="M90" s="6"/>
      <c r="N90" s="6"/>
      <c r="O90" s="6"/>
      <c r="P90" s="6"/>
      <c r="Q90" s="6"/>
      <c r="R90" s="6"/>
      <c r="S90" s="6"/>
      <c r="T90" s="6"/>
      <c r="U90" s="6"/>
      <c r="V90" s="6"/>
      <c r="W90" s="6"/>
      <c r="X90" s="6"/>
      <c r="Y90" s="6"/>
      <c r="Z90" s="6"/>
      <c r="AA90" s="6"/>
      <c r="AB90" s="6"/>
      <c r="AC90" s="6"/>
      <c r="AD90" s="6"/>
      <c r="AE90" s="6"/>
      <c r="AF90" s="6"/>
      <c r="AG90" s="6"/>
      <c r="AH90" s="6"/>
      <c r="AI90" s="6"/>
      <c r="AJ90" s="6"/>
      <c r="AK90" s="6"/>
      <c r="AL90" s="6"/>
      <c r="AM90" s="6"/>
      <c r="AN90" s="6"/>
    </row>
    <row r="91" spans="1:40">
      <c r="A91" s="6"/>
      <c r="B91" s="6"/>
      <c r="C91" s="6"/>
      <c r="D91" s="6"/>
      <c r="E91" s="6"/>
      <c r="F91" s="6"/>
      <c r="G91" s="6"/>
      <c r="H91" s="6"/>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c r="AM91" s="6"/>
      <c r="AN91" s="6"/>
    </row>
    <row r="92" spans="1:40">
      <c r="A92" s="6"/>
      <c r="B92" s="6"/>
      <c r="C92" s="6"/>
      <c r="D92" s="6"/>
      <c r="E92" s="6"/>
      <c r="F92" s="6"/>
      <c r="G92" s="6"/>
      <c r="H92" s="6"/>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c r="AK92" s="6"/>
      <c r="AL92" s="6"/>
      <c r="AM92" s="6"/>
      <c r="AN92" s="6"/>
    </row>
    <row r="93" spans="1:40">
      <c r="A93" s="6"/>
      <c r="B93" s="6"/>
      <c r="C93" s="6"/>
      <c r="D93" s="6"/>
      <c r="E93" s="6"/>
      <c r="F93" s="6"/>
      <c r="G93" s="6"/>
      <c r="H93" s="6"/>
      <c r="I93" s="6"/>
      <c r="J93" s="6"/>
      <c r="K93" s="6"/>
      <c r="L93" s="6"/>
      <c r="M93" s="6"/>
      <c r="N93" s="6"/>
      <c r="O93" s="6"/>
      <c r="P93" s="6"/>
      <c r="Q93" s="6"/>
      <c r="R93" s="6"/>
      <c r="S93" s="6"/>
      <c r="T93" s="6"/>
      <c r="U93" s="6"/>
      <c r="V93" s="6"/>
      <c r="W93" s="6"/>
      <c r="X93" s="6"/>
      <c r="Y93" s="6"/>
      <c r="Z93" s="6"/>
      <c r="AA93" s="6"/>
      <c r="AB93" s="6"/>
      <c r="AC93" s="6"/>
      <c r="AD93" s="6"/>
      <c r="AE93" s="6"/>
      <c r="AF93" s="6"/>
      <c r="AG93" s="6"/>
      <c r="AH93" s="6"/>
      <c r="AI93" s="6"/>
      <c r="AJ93" s="6"/>
      <c r="AK93" s="6"/>
      <c r="AL93" s="6"/>
      <c r="AM93" s="6"/>
      <c r="AN93" s="6"/>
    </row>
    <row r="94" spans="1:40">
      <c r="A94" s="6"/>
      <c r="B94" s="6"/>
      <c r="C94" s="6"/>
      <c r="D94" s="6"/>
      <c r="E94" s="6"/>
      <c r="F94" s="6"/>
      <c r="G94" s="6"/>
      <c r="H94" s="6"/>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row>
    <row r="95" spans="1:40">
      <c r="A95" s="6"/>
      <c r="B95" s="6"/>
      <c r="C95" s="6"/>
      <c r="D95" s="6"/>
      <c r="E95" s="6"/>
      <c r="F95" s="6"/>
      <c r="G95" s="6"/>
      <c r="H95" s="6"/>
      <c r="I95" s="6"/>
      <c r="J95" s="6"/>
      <c r="K95" s="6"/>
      <c r="L95" s="6"/>
      <c r="M95" s="6"/>
      <c r="N95" s="6"/>
      <c r="O95" s="6"/>
      <c r="P95" s="6"/>
      <c r="Q95" s="6"/>
      <c r="R95" s="6"/>
      <c r="S95" s="6"/>
      <c r="T95" s="6"/>
      <c r="U95" s="6"/>
      <c r="V95" s="6"/>
      <c r="W95" s="6"/>
      <c r="X95" s="6"/>
      <c r="Y95" s="6"/>
      <c r="Z95" s="6"/>
      <c r="AA95" s="6"/>
      <c r="AB95" s="6"/>
      <c r="AC95" s="6"/>
      <c r="AD95" s="6"/>
      <c r="AE95" s="6"/>
      <c r="AF95" s="6"/>
      <c r="AG95" s="6"/>
      <c r="AH95" s="6"/>
      <c r="AI95" s="6"/>
      <c r="AJ95" s="6"/>
      <c r="AK95" s="6"/>
      <c r="AL95" s="6"/>
      <c r="AM95" s="6"/>
      <c r="AN95" s="6"/>
    </row>
    <row r="96" spans="1:40">
      <c r="A96" s="6"/>
      <c r="B96" s="6"/>
      <c r="C96" s="6"/>
      <c r="D96" s="6"/>
      <c r="E96" s="6"/>
      <c r="F96" s="6"/>
      <c r="G96" s="6"/>
      <c r="H96" s="6"/>
      <c r="I96" s="6"/>
      <c r="J96" s="6"/>
      <c r="K96" s="6"/>
      <c r="L96" s="6"/>
      <c r="M96" s="6"/>
      <c r="N96" s="6"/>
      <c r="O96" s="6"/>
      <c r="P96" s="6"/>
      <c r="Q96" s="6"/>
      <c r="R96" s="6"/>
      <c r="S96" s="6"/>
      <c r="T96" s="6"/>
      <c r="U96" s="6"/>
      <c r="V96" s="6"/>
      <c r="W96" s="6"/>
      <c r="X96" s="6"/>
      <c r="Y96" s="6"/>
      <c r="Z96" s="6"/>
      <c r="AA96" s="6"/>
      <c r="AB96" s="6"/>
      <c r="AC96" s="6"/>
      <c r="AD96" s="6"/>
      <c r="AE96" s="6"/>
      <c r="AF96" s="6"/>
      <c r="AG96" s="6"/>
      <c r="AH96" s="6"/>
      <c r="AI96" s="6"/>
      <c r="AJ96" s="6"/>
      <c r="AK96" s="6"/>
      <c r="AL96" s="6"/>
      <c r="AM96" s="6"/>
      <c r="AN96" s="6"/>
    </row>
    <row r="97" spans="1:40">
      <c r="A97" s="6"/>
      <c r="B97" s="6"/>
      <c r="C97" s="6"/>
      <c r="D97" s="6"/>
      <c r="E97" s="6"/>
      <c r="F97" s="6"/>
      <c r="G97" s="6"/>
      <c r="H97" s="6"/>
      <c r="I97" s="6"/>
      <c r="J97" s="6"/>
      <c r="K97" s="6"/>
      <c r="L97" s="6"/>
      <c r="M97" s="6"/>
      <c r="N97" s="6"/>
      <c r="O97" s="6"/>
      <c r="P97" s="6"/>
      <c r="Q97" s="6"/>
      <c r="R97" s="6"/>
      <c r="S97" s="6"/>
      <c r="T97" s="6"/>
      <c r="U97" s="6"/>
      <c r="V97" s="6"/>
      <c r="W97" s="6"/>
      <c r="X97" s="6"/>
      <c r="Y97" s="6"/>
      <c r="Z97" s="6"/>
      <c r="AA97" s="6"/>
      <c r="AB97" s="6"/>
      <c r="AC97" s="6"/>
      <c r="AD97" s="6"/>
      <c r="AE97" s="6"/>
      <c r="AF97" s="6"/>
      <c r="AG97" s="6"/>
      <c r="AH97" s="6"/>
      <c r="AI97" s="6"/>
      <c r="AJ97" s="6"/>
      <c r="AK97" s="6"/>
      <c r="AL97" s="6"/>
      <c r="AM97" s="6"/>
      <c r="AN97" s="6"/>
    </row>
    <row r="98" spans="1:40">
      <c r="A98" s="6"/>
      <c r="B98" s="6"/>
      <c r="C98" s="6"/>
      <c r="D98" s="6"/>
      <c r="E98" s="6"/>
      <c r="F98" s="6"/>
      <c r="G98" s="6"/>
      <c r="H98" s="6"/>
      <c r="I98" s="6"/>
      <c r="J98" s="6"/>
      <c r="K98" s="6"/>
      <c r="L98" s="6"/>
      <c r="M98" s="6"/>
      <c r="N98" s="6"/>
      <c r="O98" s="6"/>
      <c r="P98" s="6"/>
      <c r="Q98" s="6"/>
      <c r="R98" s="6"/>
      <c r="S98" s="6"/>
      <c r="T98" s="6"/>
      <c r="U98" s="6"/>
      <c r="V98" s="6"/>
      <c r="W98" s="6"/>
      <c r="X98" s="6"/>
      <c r="Y98" s="6"/>
      <c r="Z98" s="6"/>
      <c r="AA98" s="6"/>
      <c r="AB98" s="6"/>
      <c r="AC98" s="6"/>
      <c r="AD98" s="6"/>
      <c r="AE98" s="6"/>
      <c r="AF98" s="6"/>
      <c r="AG98" s="6"/>
      <c r="AH98" s="6"/>
      <c r="AI98" s="6"/>
      <c r="AJ98" s="6"/>
      <c r="AK98" s="6"/>
      <c r="AL98" s="6"/>
      <c r="AM98" s="6"/>
      <c r="AN98" s="6"/>
    </row>
    <row r="99" spans="1:40">
      <c r="A99" s="6"/>
      <c r="B99" s="6"/>
      <c r="C99" s="6"/>
      <c r="D99" s="6"/>
      <c r="E99" s="6"/>
      <c r="F99" s="6"/>
      <c r="G99" s="6"/>
      <c r="H99" s="6"/>
      <c r="I99" s="6"/>
      <c r="J99" s="6"/>
      <c r="K99" s="6"/>
      <c r="L99" s="6"/>
      <c r="M99" s="6"/>
      <c r="N99" s="6"/>
      <c r="O99" s="6"/>
      <c r="P99" s="6"/>
      <c r="Q99" s="6"/>
      <c r="R99" s="6"/>
      <c r="S99" s="6"/>
      <c r="T99" s="6"/>
      <c r="U99" s="6"/>
      <c r="V99" s="6"/>
      <c r="W99" s="6"/>
      <c r="X99" s="6"/>
      <c r="Y99" s="6"/>
      <c r="Z99" s="6"/>
      <c r="AA99" s="6"/>
      <c r="AB99" s="6"/>
      <c r="AC99" s="6"/>
      <c r="AD99" s="6"/>
      <c r="AE99" s="6"/>
      <c r="AF99" s="6"/>
      <c r="AG99" s="6"/>
      <c r="AH99" s="6"/>
      <c r="AI99" s="6"/>
      <c r="AJ99" s="6"/>
      <c r="AK99" s="6"/>
      <c r="AL99" s="6"/>
      <c r="AM99" s="6"/>
      <c r="AN99" s="6"/>
    </row>
    <row r="100" spans="1:40">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c r="AA100" s="6"/>
      <c r="AB100" s="6"/>
      <c r="AC100" s="6"/>
      <c r="AD100" s="6"/>
      <c r="AE100" s="6"/>
      <c r="AF100" s="6"/>
      <c r="AG100" s="6"/>
      <c r="AH100" s="6"/>
      <c r="AI100" s="6"/>
      <c r="AJ100" s="6"/>
      <c r="AK100" s="6"/>
      <c r="AL100" s="6"/>
      <c r="AM100" s="6"/>
      <c r="AN100" s="6"/>
    </row>
    <row r="101" spans="1:40">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c r="AA101" s="6"/>
      <c r="AB101" s="6"/>
      <c r="AC101" s="6"/>
      <c r="AD101" s="6"/>
      <c r="AE101" s="6"/>
      <c r="AF101" s="6"/>
      <c r="AG101" s="6"/>
      <c r="AH101" s="6"/>
      <c r="AI101" s="6"/>
      <c r="AJ101" s="6"/>
      <c r="AK101" s="6"/>
      <c r="AL101" s="6"/>
      <c r="AM101" s="6"/>
      <c r="AN101" s="6"/>
    </row>
    <row r="102" spans="1:40">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c r="AL102" s="6"/>
      <c r="AM102" s="6"/>
      <c r="AN102" s="6"/>
    </row>
    <row r="103" spans="1:40">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c r="AA103" s="6"/>
      <c r="AB103" s="6"/>
      <c r="AC103" s="6"/>
      <c r="AD103" s="6"/>
      <c r="AE103" s="6"/>
      <c r="AF103" s="6"/>
      <c r="AG103" s="6"/>
      <c r="AH103" s="6"/>
      <c r="AI103" s="6"/>
      <c r="AJ103" s="6"/>
      <c r="AK103" s="6"/>
      <c r="AL103" s="6"/>
      <c r="AM103" s="6"/>
      <c r="AN103" s="6"/>
    </row>
    <row r="104" spans="1:40">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c r="AA104" s="6"/>
      <c r="AB104" s="6"/>
      <c r="AC104" s="6"/>
      <c r="AD104" s="6"/>
      <c r="AE104" s="6"/>
      <c r="AF104" s="6"/>
      <c r="AG104" s="6"/>
      <c r="AH104" s="6"/>
      <c r="AI104" s="6"/>
      <c r="AJ104" s="6"/>
      <c r="AK104" s="6"/>
      <c r="AL104" s="6"/>
      <c r="AM104" s="6"/>
      <c r="AN104" s="6"/>
    </row>
    <row r="105" spans="1:40">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c r="AL105" s="6"/>
      <c r="AM105" s="6"/>
      <c r="AN105" s="6"/>
    </row>
    <row r="106" spans="1:40">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c r="AA106" s="6"/>
      <c r="AB106" s="6"/>
      <c r="AC106" s="6"/>
      <c r="AD106" s="6"/>
      <c r="AE106" s="6"/>
      <c r="AF106" s="6"/>
      <c r="AG106" s="6"/>
      <c r="AH106" s="6"/>
      <c r="AI106" s="6"/>
      <c r="AJ106" s="6"/>
      <c r="AK106" s="6"/>
      <c r="AL106" s="6"/>
      <c r="AM106" s="6"/>
      <c r="AN106" s="6"/>
    </row>
    <row r="107" spans="1:40">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c r="AA107" s="6"/>
      <c r="AB107" s="6"/>
      <c r="AC107" s="6"/>
      <c r="AD107" s="6"/>
      <c r="AE107" s="6"/>
      <c r="AF107" s="6"/>
      <c r="AG107" s="6"/>
      <c r="AH107" s="6"/>
      <c r="AI107" s="6"/>
      <c r="AJ107" s="6"/>
      <c r="AK107" s="6"/>
      <c r="AL107" s="6"/>
      <c r="AM107" s="6"/>
      <c r="AN107" s="6"/>
    </row>
    <row r="108" spans="1:40">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c r="AA108" s="6"/>
      <c r="AB108" s="6"/>
      <c r="AC108" s="6"/>
      <c r="AD108" s="6"/>
      <c r="AE108" s="6"/>
      <c r="AF108" s="6"/>
      <c r="AG108" s="6"/>
      <c r="AH108" s="6"/>
      <c r="AI108" s="6"/>
      <c r="AJ108" s="6"/>
      <c r="AK108" s="6"/>
      <c r="AL108" s="6"/>
      <c r="AM108" s="6"/>
      <c r="AN108" s="6"/>
    </row>
    <row r="109" spans="1:40" ht="15.75" customHeight="1">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c r="AA109" s="6"/>
      <c r="AB109" s="6"/>
      <c r="AC109" s="6"/>
      <c r="AD109" s="6"/>
      <c r="AE109" s="6"/>
      <c r="AF109" s="6"/>
      <c r="AG109" s="6"/>
      <c r="AH109" s="6"/>
      <c r="AI109" s="6"/>
      <c r="AJ109" s="6"/>
      <c r="AK109" s="6"/>
      <c r="AL109" s="6"/>
      <c r="AM109" s="6"/>
      <c r="AN109" s="6"/>
    </row>
    <row r="110" spans="1:40" ht="15.75" customHeight="1">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c r="AA110" s="6"/>
      <c r="AB110" s="6"/>
      <c r="AC110" s="6"/>
      <c r="AD110" s="6"/>
      <c r="AE110" s="6"/>
      <c r="AF110" s="6"/>
      <c r="AG110" s="6"/>
      <c r="AH110" s="6"/>
      <c r="AI110" s="6"/>
      <c r="AJ110" s="6"/>
      <c r="AK110" s="6"/>
      <c r="AL110" s="6"/>
      <c r="AM110" s="6"/>
      <c r="AN110" s="6"/>
    </row>
    <row r="111" spans="1:40">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c r="AA111" s="6"/>
      <c r="AB111" s="6"/>
      <c r="AC111" s="6"/>
      <c r="AD111" s="6"/>
      <c r="AE111" s="6"/>
      <c r="AF111" s="6"/>
      <c r="AG111" s="6"/>
      <c r="AH111" s="6"/>
      <c r="AI111" s="6"/>
      <c r="AJ111" s="6"/>
      <c r="AK111" s="6"/>
      <c r="AL111" s="6"/>
      <c r="AM111" s="6"/>
      <c r="AN111" s="6"/>
    </row>
    <row r="112" spans="1:40">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c r="AA112" s="6"/>
      <c r="AB112" s="6"/>
      <c r="AC112" s="6"/>
      <c r="AD112" s="6"/>
      <c r="AE112" s="6"/>
      <c r="AF112" s="6"/>
      <c r="AG112" s="6"/>
      <c r="AH112" s="6"/>
      <c r="AI112" s="6"/>
      <c r="AJ112" s="6"/>
      <c r="AK112" s="6"/>
      <c r="AL112" s="6"/>
      <c r="AM112" s="6"/>
      <c r="AN112" s="6"/>
    </row>
    <row r="113" spans="1:40">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c r="AA113" s="6"/>
      <c r="AB113" s="6"/>
      <c r="AC113" s="6"/>
      <c r="AD113" s="6"/>
      <c r="AE113" s="6"/>
      <c r="AF113" s="6"/>
      <c r="AG113" s="6"/>
      <c r="AH113" s="6"/>
      <c r="AI113" s="6"/>
      <c r="AJ113" s="6"/>
      <c r="AK113" s="6"/>
      <c r="AL113" s="6"/>
      <c r="AM113" s="6"/>
      <c r="AN113" s="6"/>
    </row>
    <row r="114" spans="1:40">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c r="AA114" s="6"/>
      <c r="AB114" s="6"/>
      <c r="AC114" s="6"/>
      <c r="AD114" s="6"/>
      <c r="AE114" s="6"/>
      <c r="AF114" s="6"/>
      <c r="AG114" s="6"/>
      <c r="AH114" s="6"/>
      <c r="AI114" s="6"/>
      <c r="AJ114" s="6"/>
      <c r="AK114" s="6"/>
      <c r="AL114" s="6"/>
      <c r="AM114" s="6"/>
      <c r="AN114" s="6"/>
    </row>
    <row r="115" spans="1:40">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c r="AA115" s="6"/>
      <c r="AB115" s="6"/>
      <c r="AC115" s="6"/>
      <c r="AD115" s="6"/>
      <c r="AE115" s="6"/>
      <c r="AF115" s="6"/>
      <c r="AG115" s="6"/>
      <c r="AH115" s="6"/>
      <c r="AI115" s="6"/>
      <c r="AJ115" s="6"/>
      <c r="AK115" s="6"/>
      <c r="AL115" s="6"/>
      <c r="AM115" s="6"/>
      <c r="AN115" s="6"/>
    </row>
    <row r="116" spans="1:40">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c r="AA116" s="6"/>
      <c r="AB116" s="6"/>
      <c r="AC116" s="6"/>
      <c r="AD116" s="6"/>
      <c r="AE116" s="6"/>
      <c r="AF116" s="6"/>
      <c r="AG116" s="6"/>
      <c r="AH116" s="6"/>
      <c r="AI116" s="6"/>
      <c r="AJ116" s="6"/>
      <c r="AK116" s="6"/>
      <c r="AL116" s="6"/>
      <c r="AM116" s="6"/>
      <c r="AN116" s="6"/>
    </row>
    <row r="117" spans="1:40">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c r="AA117" s="6"/>
      <c r="AB117" s="6"/>
      <c r="AC117" s="6"/>
      <c r="AD117" s="6"/>
      <c r="AE117" s="6"/>
      <c r="AF117" s="6"/>
      <c r="AG117" s="6"/>
      <c r="AH117" s="6"/>
      <c r="AI117" s="6"/>
      <c r="AJ117" s="6"/>
      <c r="AK117" s="6"/>
      <c r="AL117" s="6"/>
      <c r="AM117" s="6"/>
      <c r="AN117" s="6"/>
    </row>
    <row r="118" spans="1:40">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c r="AA118" s="6"/>
      <c r="AB118" s="6"/>
      <c r="AC118" s="6"/>
      <c r="AD118" s="6"/>
      <c r="AE118" s="6"/>
      <c r="AF118" s="6"/>
      <c r="AG118" s="6"/>
      <c r="AH118" s="6"/>
      <c r="AI118" s="6"/>
      <c r="AJ118" s="6"/>
      <c r="AK118" s="6"/>
      <c r="AL118" s="6"/>
      <c r="AM118" s="6"/>
      <c r="AN118" s="6"/>
    </row>
    <row r="119" spans="1:40">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c r="AA119" s="6"/>
      <c r="AB119" s="6"/>
      <c r="AC119" s="6"/>
      <c r="AD119" s="6"/>
      <c r="AE119" s="6"/>
      <c r="AF119" s="6"/>
      <c r="AG119" s="6"/>
      <c r="AH119" s="6"/>
      <c r="AI119" s="6"/>
      <c r="AJ119" s="6"/>
      <c r="AK119" s="6"/>
      <c r="AL119" s="6"/>
      <c r="AM119" s="6"/>
      <c r="AN119" s="6"/>
    </row>
    <row r="120" spans="1:40">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c r="AA120" s="6"/>
      <c r="AB120" s="6"/>
      <c r="AC120" s="6"/>
      <c r="AD120" s="6"/>
      <c r="AE120" s="6"/>
      <c r="AF120" s="6"/>
      <c r="AG120" s="6"/>
      <c r="AH120" s="6"/>
      <c r="AI120" s="6"/>
      <c r="AJ120" s="6"/>
      <c r="AK120" s="6"/>
      <c r="AL120" s="6"/>
      <c r="AM120" s="6"/>
      <c r="AN120" s="6"/>
    </row>
    <row r="121" spans="1:40">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c r="AA121" s="6"/>
      <c r="AB121" s="6"/>
      <c r="AC121" s="6"/>
      <c r="AD121" s="6"/>
      <c r="AE121" s="6"/>
      <c r="AF121" s="6"/>
      <c r="AG121" s="6"/>
      <c r="AH121" s="6"/>
      <c r="AI121" s="6"/>
      <c r="AJ121" s="6"/>
      <c r="AK121" s="6"/>
      <c r="AL121" s="6"/>
      <c r="AM121" s="6"/>
      <c r="AN121" s="6"/>
    </row>
    <row r="122" spans="1:40">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c r="AA122" s="6"/>
      <c r="AB122" s="6"/>
      <c r="AC122" s="6"/>
      <c r="AD122" s="6"/>
      <c r="AE122" s="6"/>
      <c r="AF122" s="6"/>
      <c r="AG122" s="6"/>
      <c r="AH122" s="6"/>
      <c r="AI122" s="6"/>
      <c r="AJ122" s="6"/>
      <c r="AK122" s="6"/>
      <c r="AL122" s="6"/>
      <c r="AM122" s="6"/>
      <c r="AN122" s="6"/>
    </row>
    <row r="123" spans="1:40">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c r="AA123" s="6"/>
      <c r="AB123" s="6"/>
      <c r="AC123" s="6"/>
      <c r="AD123" s="6"/>
      <c r="AE123" s="6"/>
      <c r="AF123" s="6"/>
      <c r="AG123" s="6"/>
      <c r="AH123" s="6"/>
      <c r="AI123" s="6"/>
      <c r="AJ123" s="6"/>
      <c r="AK123" s="6"/>
      <c r="AL123" s="6"/>
      <c r="AM123" s="6"/>
      <c r="AN123" s="6"/>
    </row>
    <row r="124" spans="1:40">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c r="AA124" s="6"/>
      <c r="AB124" s="6"/>
      <c r="AC124" s="6"/>
      <c r="AD124" s="6"/>
      <c r="AE124" s="6"/>
      <c r="AF124" s="6"/>
      <c r="AG124" s="6"/>
      <c r="AH124" s="6"/>
      <c r="AI124" s="6"/>
      <c r="AJ124" s="6"/>
      <c r="AK124" s="6"/>
      <c r="AL124" s="6"/>
      <c r="AM124" s="6"/>
      <c r="AN124" s="6"/>
    </row>
    <row r="125" spans="1:40">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c r="AA125" s="6"/>
      <c r="AB125" s="6"/>
      <c r="AC125" s="6"/>
      <c r="AD125" s="6"/>
      <c r="AE125" s="6"/>
      <c r="AF125" s="6"/>
      <c r="AG125" s="6"/>
      <c r="AH125" s="6"/>
      <c r="AI125" s="6"/>
      <c r="AJ125" s="6"/>
      <c r="AK125" s="6"/>
      <c r="AL125" s="6"/>
      <c r="AM125" s="6"/>
      <c r="AN125" s="6"/>
    </row>
    <row r="126" spans="1:40">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c r="AA126" s="6"/>
      <c r="AB126" s="6"/>
      <c r="AC126" s="6"/>
      <c r="AD126" s="6"/>
      <c r="AE126" s="6"/>
      <c r="AF126" s="6"/>
      <c r="AG126" s="6"/>
      <c r="AH126" s="6"/>
      <c r="AI126" s="6"/>
      <c r="AJ126" s="6"/>
      <c r="AK126" s="6"/>
      <c r="AL126" s="6"/>
      <c r="AM126" s="6"/>
      <c r="AN126" s="6"/>
    </row>
    <row r="127" spans="1:40">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c r="AA127" s="6"/>
      <c r="AB127" s="6"/>
      <c r="AC127" s="6"/>
      <c r="AD127" s="6"/>
      <c r="AE127" s="6"/>
      <c r="AF127" s="6"/>
      <c r="AG127" s="6"/>
      <c r="AH127" s="6"/>
      <c r="AI127" s="6"/>
      <c r="AJ127" s="6"/>
      <c r="AK127" s="6"/>
      <c r="AL127" s="6"/>
      <c r="AM127" s="6"/>
      <c r="AN127" s="6"/>
    </row>
    <row r="128" spans="1:40">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c r="AA128" s="6"/>
      <c r="AB128" s="6"/>
      <c r="AC128" s="6"/>
      <c r="AD128" s="6"/>
      <c r="AE128" s="6"/>
      <c r="AF128" s="6"/>
      <c r="AG128" s="6"/>
      <c r="AH128" s="6"/>
      <c r="AI128" s="6"/>
      <c r="AJ128" s="6"/>
      <c r="AK128" s="6"/>
      <c r="AL128" s="6"/>
      <c r="AM128" s="6"/>
      <c r="AN128" s="6"/>
    </row>
    <row r="129" spans="1:40">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c r="AA129" s="6"/>
      <c r="AB129" s="6"/>
      <c r="AC129" s="6"/>
      <c r="AD129" s="6"/>
      <c r="AE129" s="6"/>
      <c r="AF129" s="6"/>
      <c r="AG129" s="6"/>
      <c r="AH129" s="6"/>
      <c r="AI129" s="6"/>
      <c r="AJ129" s="6"/>
      <c r="AK129" s="6"/>
      <c r="AL129" s="6"/>
      <c r="AM129" s="6"/>
      <c r="AN129" s="6"/>
    </row>
    <row r="130" spans="1:40">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c r="AA130" s="6"/>
      <c r="AB130" s="6"/>
      <c r="AC130" s="6"/>
      <c r="AD130" s="6"/>
      <c r="AE130" s="6"/>
      <c r="AF130" s="6"/>
      <c r="AG130" s="6"/>
      <c r="AH130" s="6"/>
      <c r="AI130" s="6"/>
      <c r="AJ130" s="6"/>
      <c r="AK130" s="6"/>
      <c r="AL130" s="6"/>
      <c r="AM130" s="6"/>
      <c r="AN130" s="6"/>
    </row>
    <row r="215" spans="23:42">
      <c r="W215" s="461"/>
      <c r="X215" s="461"/>
      <c r="Y215" s="461"/>
      <c r="Z215" s="461"/>
      <c r="AA215" s="461"/>
      <c r="AB215" s="461"/>
      <c r="AC215" s="461"/>
      <c r="AD215" s="461"/>
      <c r="AE215" s="461"/>
      <c r="AF215" s="461"/>
      <c r="AG215" s="461"/>
      <c r="AH215" s="461"/>
      <c r="AI215" s="461"/>
      <c r="AJ215" s="461"/>
      <c r="AK215" s="461"/>
      <c r="AL215" s="461"/>
      <c r="AM215" s="461"/>
      <c r="AN215" s="461"/>
      <c r="AO215" s="461"/>
      <c r="AP215" s="461"/>
    </row>
    <row r="216" spans="23:42">
      <c r="W216" s="462"/>
      <c r="X216" s="462"/>
      <c r="Y216" s="462"/>
      <c r="Z216" s="462"/>
      <c r="AA216" s="462"/>
      <c r="AB216" s="462"/>
      <c r="AC216" s="462"/>
      <c r="AD216" s="462"/>
      <c r="AE216" s="462"/>
      <c r="AF216" s="462"/>
      <c r="AG216" s="2"/>
      <c r="AH216" s="1"/>
      <c r="AI216" s="1"/>
      <c r="AJ216" s="1"/>
      <c r="AK216" s="1"/>
      <c r="AL216" s="1"/>
      <c r="AM216" s="1"/>
      <c r="AN216" s="1"/>
      <c r="AO216" s="1"/>
      <c r="AP216" s="1"/>
    </row>
    <row r="217" spans="23:42">
      <c r="W217" s="456"/>
      <c r="X217" s="456"/>
      <c r="Y217" s="456"/>
      <c r="AA217" s="453"/>
      <c r="AB217" s="453"/>
      <c r="AC217" s="453"/>
      <c r="AE217" s="453"/>
      <c r="AF217" s="453"/>
      <c r="AG217" s="2"/>
      <c r="AH217" s="1"/>
      <c r="AI217" s="1"/>
      <c r="AJ217" s="1"/>
      <c r="AK217" s="1"/>
      <c r="AL217" s="1"/>
      <c r="AM217" s="1"/>
      <c r="AN217" s="1"/>
      <c r="AO217" s="1"/>
      <c r="AP217" s="1"/>
    </row>
    <row r="218" spans="23:42">
      <c r="W218" s="451"/>
      <c r="X218" s="451"/>
      <c r="Y218" s="451"/>
      <c r="Z218" s="451"/>
      <c r="AA218" s="451"/>
      <c r="AB218" s="451"/>
      <c r="AC218" s="451"/>
      <c r="AD218" s="451"/>
      <c r="AE218" s="451"/>
      <c r="AF218" s="451"/>
      <c r="AG218" s="2"/>
      <c r="AH218" s="1"/>
      <c r="AI218" s="1"/>
      <c r="AJ218" s="1"/>
      <c r="AK218" s="1"/>
      <c r="AL218" s="1"/>
      <c r="AM218" s="1"/>
      <c r="AN218" s="1"/>
      <c r="AO218" s="1"/>
      <c r="AP218" s="1"/>
    </row>
    <row r="219" spans="23:42">
      <c r="W219" s="452"/>
      <c r="X219" s="452"/>
      <c r="Y219" s="452"/>
      <c r="Z219" s="452"/>
      <c r="AA219" s="452"/>
      <c r="AB219" s="452"/>
      <c r="AC219" s="452"/>
      <c r="AD219" s="452"/>
      <c r="AE219" s="452"/>
      <c r="AF219" s="452"/>
      <c r="AG219" s="2"/>
      <c r="AH219" s="1"/>
      <c r="AI219" s="1"/>
      <c r="AJ219" s="1"/>
      <c r="AK219" s="1"/>
      <c r="AL219" s="1"/>
      <c r="AM219" s="1"/>
      <c r="AN219" s="1"/>
      <c r="AO219" s="1"/>
      <c r="AP219" s="1"/>
    </row>
  </sheetData>
  <mergeCells count="165">
    <mergeCell ref="C17:D17"/>
    <mergeCell ref="D55:K55"/>
    <mergeCell ref="C73:S73"/>
    <mergeCell ref="V73:AB75"/>
    <mergeCell ref="W22:AB22"/>
    <mergeCell ref="C67:R67"/>
    <mergeCell ref="AA63:AB63"/>
    <mergeCell ref="F19:H19"/>
    <mergeCell ref="Y57:AB57"/>
    <mergeCell ref="W27:Y27"/>
    <mergeCell ref="W28:Y28"/>
    <mergeCell ref="G69:J71"/>
    <mergeCell ref="AA69:AB69"/>
    <mergeCell ref="O21:P21"/>
    <mergeCell ref="Q21:R21"/>
    <mergeCell ref="M21:N21"/>
    <mergeCell ref="M20:N20"/>
    <mergeCell ref="M23:N23"/>
    <mergeCell ref="O23:P23"/>
    <mergeCell ref="Q23:R23"/>
    <mergeCell ref="O32:P32"/>
    <mergeCell ref="O31:P31"/>
    <mergeCell ref="W61:AB62"/>
    <mergeCell ref="W63:Z63"/>
    <mergeCell ref="W218:AF218"/>
    <mergeCell ref="W219:AF219"/>
    <mergeCell ref="AA217:AC217"/>
    <mergeCell ref="C83:N83"/>
    <mergeCell ref="C84:N84"/>
    <mergeCell ref="K68:O68"/>
    <mergeCell ref="W217:Y217"/>
    <mergeCell ref="AE217:AF217"/>
    <mergeCell ref="C70:F70"/>
    <mergeCell ref="C69:F69"/>
    <mergeCell ref="C71:F71"/>
    <mergeCell ref="K69:R69"/>
    <mergeCell ref="K70:R70"/>
    <mergeCell ref="W215:AP215"/>
    <mergeCell ref="W216:AF216"/>
    <mergeCell ref="V71:AB72"/>
    <mergeCell ref="W59:X59"/>
    <mergeCell ref="W58:X58"/>
    <mergeCell ref="P80:AB80"/>
    <mergeCell ref="P81:AB85"/>
    <mergeCell ref="C74:S75"/>
    <mergeCell ref="P57:R57"/>
    <mergeCell ref="I59:R59"/>
    <mergeCell ref="C59:H59"/>
    <mergeCell ref="C57:O57"/>
    <mergeCell ref="C61:H61"/>
    <mergeCell ref="C62:H65"/>
    <mergeCell ref="K61:R61"/>
    <mergeCell ref="Y58:AB58"/>
    <mergeCell ref="Y59:AB59"/>
    <mergeCell ref="C40:H40"/>
    <mergeCell ref="C41:H43"/>
    <mergeCell ref="Q30:R30"/>
    <mergeCell ref="Q31:R31"/>
    <mergeCell ref="Q32:R32"/>
    <mergeCell ref="O30:P30"/>
    <mergeCell ref="O29:P29"/>
    <mergeCell ref="Q29:R29"/>
    <mergeCell ref="O33:P33"/>
    <mergeCell ref="E29:F29"/>
    <mergeCell ref="G29:H29"/>
    <mergeCell ref="O37:Q37"/>
    <mergeCell ref="K42:R44"/>
    <mergeCell ref="K40:R41"/>
    <mergeCell ref="K29:N29"/>
    <mergeCell ref="K30:N30"/>
    <mergeCell ref="K31:N31"/>
    <mergeCell ref="K32:N32"/>
    <mergeCell ref="K33:N33"/>
    <mergeCell ref="K34:N34"/>
    <mergeCell ref="K35:N35"/>
    <mergeCell ref="K36:N36"/>
    <mergeCell ref="P38:R38"/>
    <mergeCell ref="K38:O38"/>
    <mergeCell ref="L14:P14"/>
    <mergeCell ref="O28:P28"/>
    <mergeCell ref="K27:Q27"/>
    <mergeCell ref="M22:N22"/>
    <mergeCell ref="O22:P22"/>
    <mergeCell ref="Q22:R22"/>
    <mergeCell ref="K18:R19"/>
    <mergeCell ref="Q16:R16"/>
    <mergeCell ref="K16:P16"/>
    <mergeCell ref="O20:P20"/>
    <mergeCell ref="Q20:R20"/>
    <mergeCell ref="Q28:R28"/>
    <mergeCell ref="W4:AB4"/>
    <mergeCell ref="C4:T4"/>
    <mergeCell ref="C6:T6"/>
    <mergeCell ref="C8:AB9"/>
    <mergeCell ref="D14:H14"/>
    <mergeCell ref="C5:T5"/>
    <mergeCell ref="K71:R71"/>
    <mergeCell ref="Q36:R36"/>
    <mergeCell ref="O34:P34"/>
    <mergeCell ref="O35:P35"/>
    <mergeCell ref="O36:P36"/>
    <mergeCell ref="K48:R51"/>
    <mergeCell ref="K46:R47"/>
    <mergeCell ref="Q33:R33"/>
    <mergeCell ref="Q34:R34"/>
    <mergeCell ref="Q35:R35"/>
    <mergeCell ref="W55:AB56"/>
    <mergeCell ref="P68:R68"/>
    <mergeCell ref="V67:AB68"/>
    <mergeCell ref="W57:X57"/>
    <mergeCell ref="W48:AB54"/>
    <mergeCell ref="W46:AB47"/>
    <mergeCell ref="C45:H46"/>
    <mergeCell ref="K62:R65"/>
    <mergeCell ref="G27:H27"/>
    <mergeCell ref="E28:F28"/>
    <mergeCell ref="G28:H28"/>
    <mergeCell ref="F20:H20"/>
    <mergeCell ref="F22:H22"/>
    <mergeCell ref="E26:F26"/>
    <mergeCell ref="G26:H26"/>
    <mergeCell ref="E27:F27"/>
    <mergeCell ref="C24:H25"/>
    <mergeCell ref="C35:H35"/>
    <mergeCell ref="C36:H38"/>
    <mergeCell ref="C3:T3"/>
    <mergeCell ref="W3:AB3"/>
    <mergeCell ref="C7:AB7"/>
    <mergeCell ref="C80:O80"/>
    <mergeCell ref="C47:H51"/>
    <mergeCell ref="W24:Y24"/>
    <mergeCell ref="C32:H33"/>
    <mergeCell ref="C27:D27"/>
    <mergeCell ref="C28:D28"/>
    <mergeCell ref="C29:D29"/>
    <mergeCell ref="C18:H18"/>
    <mergeCell ref="C16:H16"/>
    <mergeCell ref="C19:E19"/>
    <mergeCell ref="C20:E20"/>
    <mergeCell ref="C21:E21"/>
    <mergeCell ref="C22:E22"/>
    <mergeCell ref="C31:H31"/>
    <mergeCell ref="Z23:AB23"/>
    <mergeCell ref="Z24:AB24"/>
    <mergeCell ref="Z25:AB25"/>
    <mergeCell ref="Z26:AB26"/>
    <mergeCell ref="F21:H21"/>
    <mergeCell ref="W25:Y25"/>
    <mergeCell ref="W26:Y26"/>
    <mergeCell ref="X13:AB13"/>
    <mergeCell ref="X31:AB31"/>
    <mergeCell ref="Z45:AB45"/>
    <mergeCell ref="W14:AB15"/>
    <mergeCell ref="AA34:AB34"/>
    <mergeCell ref="AA37:AB37"/>
    <mergeCell ref="AA40:AB40"/>
    <mergeCell ref="AA43:AB43"/>
    <mergeCell ref="W36:AB36"/>
    <mergeCell ref="W39:AB39"/>
    <mergeCell ref="W42:AB42"/>
    <mergeCell ref="W16:AB20"/>
    <mergeCell ref="W23:Y23"/>
    <mergeCell ref="Z27:AB27"/>
    <mergeCell ref="Z28:AB28"/>
    <mergeCell ref="W33:AC33"/>
  </mergeCells>
  <conditionalFormatting sqref="H30">
    <cfRule type="colorScale" priority="92">
      <colorScale>
        <cfvo type="num" val="0"/>
        <cfvo type="num" val="2.5"/>
        <cfvo type="num" val="5"/>
        <color rgb="FFF8696B"/>
        <color rgb="FFFFEB84"/>
        <color rgb="FF63BE7B"/>
      </colorScale>
    </cfRule>
  </conditionalFormatting>
  <conditionalFormatting sqref="F30">
    <cfRule type="colorScale" priority="90">
      <colorScale>
        <cfvo type="num" val="0"/>
        <cfvo type="num" val="2.5"/>
        <cfvo type="num" val="5"/>
        <color rgb="FFF8696B"/>
        <color rgb="FFFFEB84"/>
        <color rgb="FF63BE7B"/>
      </colorScale>
    </cfRule>
  </conditionalFormatting>
  <conditionalFormatting sqref="W218:AF218">
    <cfRule type="dataBar" priority="65">
      <dataBar showValue="0">
        <cfvo type="num" val="0"/>
        <cfvo type="num" val="5"/>
        <color rgb="FF638EC6"/>
      </dataBar>
      <extLst>
        <ext xmlns:x14="http://schemas.microsoft.com/office/spreadsheetml/2009/9/main" uri="{B025F937-C7B1-47D3-B67F-A62EFF666E3E}">
          <x14:id>{8D577D6E-DF99-48C1-8F5B-83C4DDA7A620}</x14:id>
        </ext>
      </extLst>
    </cfRule>
  </conditionalFormatting>
  <conditionalFormatting sqref="Y57">
    <cfRule type="dataBar" priority="31">
      <dataBar showValue="0">
        <cfvo type="num" val="0"/>
        <cfvo type="num" val="5"/>
        <color rgb="FF943156"/>
      </dataBar>
      <extLst>
        <ext xmlns:x14="http://schemas.microsoft.com/office/spreadsheetml/2009/9/main" uri="{B025F937-C7B1-47D3-B67F-A62EFF666E3E}">
          <x14:id>{B3E517AD-D5E2-494B-8283-7257B8D60A74}</x14:id>
        </ext>
      </extLst>
    </cfRule>
  </conditionalFormatting>
  <conditionalFormatting sqref="Y58">
    <cfRule type="dataBar" priority="30">
      <dataBar showValue="0">
        <cfvo type="num" val="0"/>
        <cfvo type="num" val="5"/>
        <color rgb="FF943156"/>
      </dataBar>
      <extLst>
        <ext xmlns:x14="http://schemas.microsoft.com/office/spreadsheetml/2009/9/main" uri="{B025F937-C7B1-47D3-B67F-A62EFF666E3E}">
          <x14:id>{B26C5781-3028-2945-819D-7B8F64A32DDD}</x14:id>
        </ext>
      </extLst>
    </cfRule>
  </conditionalFormatting>
  <conditionalFormatting sqref="Y59">
    <cfRule type="dataBar" priority="29">
      <dataBar showValue="0">
        <cfvo type="num" val="0"/>
        <cfvo type="num" val="5"/>
        <color rgb="FF943156"/>
      </dataBar>
      <extLst>
        <ext xmlns:x14="http://schemas.microsoft.com/office/spreadsheetml/2009/9/main" uri="{B025F937-C7B1-47D3-B67F-A62EFF666E3E}">
          <x14:id>{6CB5DC7E-6136-C048-9A69-6A87C685E87D}</x14:id>
        </ext>
      </extLst>
    </cfRule>
  </conditionalFormatting>
  <conditionalFormatting sqref="K71">
    <cfRule type="dataBar" priority="22">
      <dataBar showValue="0">
        <cfvo type="num" val="0"/>
        <cfvo type="num" val="5"/>
        <color rgb="FF00B0F0"/>
      </dataBar>
      <extLst>
        <ext xmlns:x14="http://schemas.microsoft.com/office/spreadsheetml/2009/9/main" uri="{B025F937-C7B1-47D3-B67F-A62EFF666E3E}">
          <x14:id>{9E2DD63E-7F2C-7749-B345-7143A1DC3525}</x14:id>
        </ext>
      </extLst>
    </cfRule>
  </conditionalFormatting>
  <conditionalFormatting sqref="K70">
    <cfRule type="dataBar" priority="23">
      <dataBar showValue="0">
        <cfvo type="num" val="0"/>
        <cfvo type="num" val="5"/>
        <color rgb="FF00B0F0"/>
      </dataBar>
      <extLst>
        <ext xmlns:x14="http://schemas.microsoft.com/office/spreadsheetml/2009/9/main" uri="{B025F937-C7B1-47D3-B67F-A62EFF666E3E}">
          <x14:id>{C56461A0-D054-6440-8C4A-9765B7919907}</x14:id>
        </ext>
      </extLst>
    </cfRule>
  </conditionalFormatting>
  <conditionalFormatting sqref="K69">
    <cfRule type="dataBar" priority="24">
      <dataBar showValue="0">
        <cfvo type="num" val="0"/>
        <cfvo type="num" val="5"/>
        <color rgb="FF00B0F0"/>
      </dataBar>
      <extLst>
        <ext xmlns:x14="http://schemas.microsoft.com/office/spreadsheetml/2009/9/main" uri="{B025F937-C7B1-47D3-B67F-A62EFF666E3E}">
          <x14:id>{5400A394-EAB2-3C44-9E40-C6491B338AAA}</x14:id>
        </ext>
      </extLst>
    </cfRule>
  </conditionalFormatting>
  <conditionalFormatting sqref="E27:H29">
    <cfRule type="colorScale" priority="21">
      <colorScale>
        <cfvo type="num" val="0"/>
        <cfvo type="num" val="2.5"/>
        <cfvo type="num" val="5"/>
        <color theme="8" tint="0.79998168889431442"/>
        <color theme="8" tint="0.39997558519241921"/>
        <color theme="8" tint="-0.499984740745262"/>
      </colorScale>
    </cfRule>
  </conditionalFormatting>
  <conditionalFormatting sqref="C83">
    <cfRule type="dataBar" priority="15">
      <dataBar showValue="0">
        <cfvo type="num" val="0"/>
        <cfvo type="num" val="5"/>
        <color rgb="FF943156"/>
      </dataBar>
      <extLst>
        <ext xmlns:x14="http://schemas.microsoft.com/office/spreadsheetml/2009/9/main" uri="{B025F937-C7B1-47D3-B67F-A62EFF666E3E}">
          <x14:id>{03B7B724-3E39-8B48-B272-F491E1F9306F}</x14:id>
        </ext>
      </extLst>
    </cfRule>
  </conditionalFormatting>
  <conditionalFormatting sqref="F19">
    <cfRule type="dataBar" priority="14">
      <dataBar showValue="0">
        <cfvo type="num" val="0"/>
        <cfvo type="num" val="5"/>
        <color theme="4" tint="-0.249977111117893"/>
      </dataBar>
      <extLst>
        <ext xmlns:x14="http://schemas.microsoft.com/office/spreadsheetml/2009/9/main" uri="{B025F937-C7B1-47D3-B67F-A62EFF666E3E}">
          <x14:id>{2EFE6BBF-461A-CC4B-B252-7B4220EB35B7}</x14:id>
        </ext>
      </extLst>
    </cfRule>
  </conditionalFormatting>
  <conditionalFormatting sqref="F20">
    <cfRule type="dataBar" priority="13">
      <dataBar showValue="0">
        <cfvo type="num" val="0"/>
        <cfvo type="num" val="5"/>
        <color theme="4" tint="-0.249977111117893"/>
      </dataBar>
      <extLst>
        <ext xmlns:x14="http://schemas.microsoft.com/office/spreadsheetml/2009/9/main" uri="{B025F937-C7B1-47D3-B67F-A62EFF666E3E}">
          <x14:id>{B65067DB-192B-4B4E-A1C5-14E3D50C1F19}</x14:id>
        </ext>
      </extLst>
    </cfRule>
  </conditionalFormatting>
  <conditionalFormatting sqref="F21">
    <cfRule type="dataBar" priority="12">
      <dataBar showValue="0">
        <cfvo type="num" val="0"/>
        <cfvo type="num" val="5"/>
        <color theme="4" tint="-0.249977111117893"/>
      </dataBar>
      <extLst>
        <ext xmlns:x14="http://schemas.microsoft.com/office/spreadsheetml/2009/9/main" uri="{B025F937-C7B1-47D3-B67F-A62EFF666E3E}">
          <x14:id>{9399C744-63D8-0041-8E8C-D532DA0C54D5}</x14:id>
        </ext>
      </extLst>
    </cfRule>
  </conditionalFormatting>
  <conditionalFormatting sqref="F22">
    <cfRule type="dataBar" priority="11">
      <dataBar showValue="0">
        <cfvo type="num" val="0"/>
        <cfvo type="num" val="5"/>
        <color theme="4" tint="-0.249977111117893"/>
      </dataBar>
      <extLst>
        <ext xmlns:x14="http://schemas.microsoft.com/office/spreadsheetml/2009/9/main" uri="{B025F937-C7B1-47D3-B67F-A62EFF666E3E}">
          <x14:id>{440DC5AE-6A71-D34D-AC3D-258DD7DA1413}</x14:id>
        </ext>
      </extLst>
    </cfRule>
  </conditionalFormatting>
  <conditionalFormatting sqref="Z23:AB28">
    <cfRule type="dataBar" priority="10">
      <dataBar showValue="0">
        <cfvo type="num" val="0"/>
        <cfvo type="num" val="5"/>
        <color rgb="FF943156"/>
      </dataBar>
      <extLst>
        <ext xmlns:x14="http://schemas.microsoft.com/office/spreadsheetml/2009/9/main" uri="{B025F937-C7B1-47D3-B67F-A62EFF666E3E}">
          <x14:id>{743CB832-B773-4FC4-A380-F268194D6FA9}</x14:id>
        </ext>
      </extLst>
    </cfRule>
  </conditionalFormatting>
  <conditionalFormatting sqref="M23:R23">
    <cfRule type="cellIs" dxfId="2" priority="1" operator="equal">
      <formula>0</formula>
    </cfRule>
    <cfRule type="cellIs" dxfId="1" priority="2" operator="greaterThan">
      <formula>0</formula>
    </cfRule>
    <cfRule type="cellIs" dxfId="0" priority="3" operator="lessThan">
      <formula>0</formula>
    </cfRule>
  </conditionalFormatting>
  <dataValidations count="10">
    <dataValidation allowBlank="1" showInputMessage="1" showErrorMessage="1" errorTitle="Error" error="Please only enter a whole number from 0-5" promptTitle="Enter a number between 0-5" prompt="Use the following scale: 0 for extremely negative feedback up to 5 for extremely positive." sqref="I16:I17 I30:I33 F30:H30" xr:uid="{00000000-0002-0000-0200-000000000000}"/>
    <dataValidation type="list" allowBlank="1" showInputMessage="1" showErrorMessage="1" error="Please select from the dropdown menu" sqref="AA40 AA43 AA37 AA34" xr:uid="{00000000-0002-0000-0200-000001000000}">
      <formula1>opensource</formula1>
    </dataValidation>
    <dataValidation type="list" allowBlank="1" showInputMessage="1" showErrorMessage="1" error="Please select from the dropdown menu" sqref="AA63" xr:uid="{00000000-0002-0000-0200-000002000000}">
      <formula1>unique</formula1>
    </dataValidation>
    <dataValidation type="whole" allowBlank="1" showInputMessage="1" showErrorMessage="1" errorTitle="Error" error="Please only enter a number from 1-5" promptTitle="Enter a number between 1-5" prompt="Use the following scale: 1 for limited impact up to 5 for high impact." sqref="S69:T69" xr:uid="{00000000-0002-0000-0200-000003000000}">
      <formula1>0</formula1>
      <formula2>5</formula2>
    </dataValidation>
    <dataValidation type="whole" allowBlank="1" showInputMessage="1" showErrorMessage="1" errorTitle="Error" error="Please only enter a number from 1-5" promptTitle="Enter a number between 1-5" prompt="Use the following scale: 1 for not confident up to 5 for highly confident." sqref="W218:AF218 C83" xr:uid="{00000000-0002-0000-0200-000004000000}">
      <formula1>0</formula1>
      <formula2>5</formula2>
    </dataValidation>
    <dataValidation type="list" allowBlank="1" showInputMessage="1" showErrorMessage="1" error="Please select from the dropdown menu" sqref="AA69 R76" xr:uid="{00000000-0002-0000-0200-000005000000}">
      <formula1>assumptions</formula1>
    </dataValidation>
    <dataValidation type="whole" allowBlank="1" showInputMessage="1" showErrorMessage="1" errorTitle="Error" error="Please only enter a whole number from 0-5" promptTitle="Enter a number between 1-5" prompt="Use the following scale: 1 for generally negative feedback up to 5 for generally positive." sqref="E27:H29" xr:uid="{00000000-0002-0000-0200-000006000000}">
      <formula1>1</formula1>
      <formula2>5</formula2>
    </dataValidation>
    <dataValidation type="whole" allowBlank="1" showInputMessage="1" showErrorMessage="1" errorTitle="Error" error="Please only enter a whole number from 1-5" promptTitle="Enter a number between 1-5" prompt="Use the following scale: 1 for limited incentive up to 5 for high incentive." sqref="F19:H22 Z23:AB28" xr:uid="{00000000-0002-0000-0200-000007000000}">
      <formula1>1</formula1>
      <formula2>5</formula2>
    </dataValidation>
    <dataValidation type="whole" allowBlank="1" showInputMessage="1" showErrorMessage="1" errorTitle="Error" error="Please only enter a number from 1-5" promptTitle="Enter a number between 1-5" prompt="Use the following scale: 1 for limited impact up to 5 for high impact." sqref="K69:R71" xr:uid="{00000000-0002-0000-0200-000008000000}">
      <formula1>1</formula1>
      <formula2>5</formula2>
    </dataValidation>
    <dataValidation type="whole" allowBlank="1" showInputMessage="1" showErrorMessage="1" errorTitle="Error" error="Please only enter a number from 1-5" promptTitle="Enter a number between 1-5" prompt="Use the following scale: 1 for not innovative at all up to 5 for highly innovative." sqref="Y57:AB59" xr:uid="{00000000-0002-0000-0200-000009000000}">
      <formula1>1</formula1>
      <formula2>5</formula2>
    </dataValidation>
  </dataValidations>
  <pageMargins left="0.7" right="0.7" top="0.75" bottom="0.75" header="0.3" footer="0.3"/>
  <pageSetup scale="51" orientation="portrait" r:id="rId1"/>
  <rowBreaks count="3" manualBreakCount="3">
    <brk id="10" max="28" man="1"/>
    <brk id="53" max="28" man="1"/>
    <brk id="138" max="28" man="1"/>
  </rowBreaks>
  <drawing r:id="rId2"/>
  <legacyDrawing r:id="rId3"/>
  <mc:AlternateContent xmlns:mc="http://schemas.openxmlformats.org/markup-compatibility/2006">
    <mc:Choice Requires="x14">
      <controls>
        <mc:AlternateContent xmlns:mc="http://schemas.openxmlformats.org/markup-compatibility/2006">
          <mc:Choice Requires="x14">
            <control shapeId="5145" r:id="rId4" name="Check Box 25">
              <controlPr defaultSize="0" autoFill="0" autoLine="0" autoPict="0">
                <anchor moveWithCells="1">
                  <from>
                    <xdr:col>14</xdr:col>
                    <xdr:colOff>577850</xdr:colOff>
                    <xdr:row>23</xdr:row>
                    <xdr:rowOff>184150</xdr:rowOff>
                  </from>
                  <to>
                    <xdr:col>16</xdr:col>
                    <xdr:colOff>387350</xdr:colOff>
                    <xdr:row>25</xdr:row>
                    <xdr:rowOff>6350</xdr:rowOff>
                  </to>
                </anchor>
              </controlPr>
            </control>
          </mc:Choice>
        </mc:AlternateContent>
        <mc:AlternateContent xmlns:mc="http://schemas.openxmlformats.org/markup-compatibility/2006">
          <mc:Choice Requires="x14">
            <control shapeId="5146" r:id="rId5" name="Check Box 26">
              <controlPr defaultSize="0" autoFill="0" autoLine="0" autoPict="0">
                <anchor moveWithCells="1">
                  <from>
                    <xdr:col>11</xdr:col>
                    <xdr:colOff>222250</xdr:colOff>
                    <xdr:row>23</xdr:row>
                    <xdr:rowOff>190500</xdr:rowOff>
                  </from>
                  <to>
                    <xdr:col>13</xdr:col>
                    <xdr:colOff>260350</xdr:colOff>
                    <xdr:row>25</xdr:row>
                    <xdr:rowOff>6350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dataBar" id="{8D577D6E-DF99-48C1-8F5B-83C4DDA7A620}">
            <x14:dataBar minLength="0" maxLength="100">
              <x14:cfvo type="num">
                <xm:f>0</xm:f>
              </x14:cfvo>
              <x14:cfvo type="num">
                <xm:f>5</xm:f>
              </x14:cfvo>
              <x14:negativeFillColor rgb="FFFF0000"/>
              <x14:axisColor rgb="FF000000"/>
            </x14:dataBar>
          </x14:cfRule>
          <xm:sqref>W218:AF218</xm:sqref>
        </x14:conditionalFormatting>
        <x14:conditionalFormatting xmlns:xm="http://schemas.microsoft.com/office/excel/2006/main">
          <x14:cfRule type="dataBar" id="{B3E517AD-D5E2-494B-8283-7257B8D60A74}">
            <x14:dataBar minLength="0" maxLength="100" gradient="0">
              <x14:cfvo type="num">
                <xm:f>0</xm:f>
              </x14:cfvo>
              <x14:cfvo type="num">
                <xm:f>5</xm:f>
              </x14:cfvo>
              <x14:negativeFillColor theme="1"/>
              <x14:axisColor rgb="FF000000"/>
            </x14:dataBar>
          </x14:cfRule>
          <xm:sqref>Y57</xm:sqref>
        </x14:conditionalFormatting>
        <x14:conditionalFormatting xmlns:xm="http://schemas.microsoft.com/office/excel/2006/main">
          <x14:cfRule type="dataBar" id="{B26C5781-3028-2945-819D-7B8F64A32DDD}">
            <x14:dataBar minLength="0" maxLength="100" gradient="0">
              <x14:cfvo type="num">
                <xm:f>0</xm:f>
              </x14:cfvo>
              <x14:cfvo type="num">
                <xm:f>5</xm:f>
              </x14:cfvo>
              <x14:negativeFillColor theme="1"/>
              <x14:axisColor rgb="FF000000"/>
            </x14:dataBar>
          </x14:cfRule>
          <xm:sqref>Y58</xm:sqref>
        </x14:conditionalFormatting>
        <x14:conditionalFormatting xmlns:xm="http://schemas.microsoft.com/office/excel/2006/main">
          <x14:cfRule type="dataBar" id="{6CB5DC7E-6136-C048-9A69-6A87C685E87D}">
            <x14:dataBar minLength="0" maxLength="100" gradient="0">
              <x14:cfvo type="num">
                <xm:f>0</xm:f>
              </x14:cfvo>
              <x14:cfvo type="num">
                <xm:f>5</xm:f>
              </x14:cfvo>
              <x14:negativeFillColor theme="1"/>
              <x14:axisColor rgb="FF000000"/>
            </x14:dataBar>
          </x14:cfRule>
          <xm:sqref>Y59</xm:sqref>
        </x14:conditionalFormatting>
        <x14:conditionalFormatting xmlns:xm="http://schemas.microsoft.com/office/excel/2006/main">
          <x14:cfRule type="dataBar" id="{9E2DD63E-7F2C-7749-B345-7143A1DC3525}">
            <x14:dataBar minLength="0" maxLength="100" gradient="0">
              <x14:cfvo type="num">
                <xm:f>0</xm:f>
              </x14:cfvo>
              <x14:cfvo type="num">
                <xm:f>5</xm:f>
              </x14:cfvo>
              <x14:negativeFillColor rgb="FFC00000"/>
              <x14:axisColor rgb="FF000000"/>
            </x14:dataBar>
          </x14:cfRule>
          <xm:sqref>K71</xm:sqref>
        </x14:conditionalFormatting>
        <x14:conditionalFormatting xmlns:xm="http://schemas.microsoft.com/office/excel/2006/main">
          <x14:cfRule type="dataBar" id="{C56461A0-D054-6440-8C4A-9765B7919907}">
            <x14:dataBar minLength="0" maxLength="100" gradient="0">
              <x14:cfvo type="num">
                <xm:f>0</xm:f>
              </x14:cfvo>
              <x14:cfvo type="num">
                <xm:f>5</xm:f>
              </x14:cfvo>
              <x14:negativeFillColor rgb="FFC00000"/>
              <x14:axisColor rgb="FF000000"/>
            </x14:dataBar>
          </x14:cfRule>
          <xm:sqref>K70</xm:sqref>
        </x14:conditionalFormatting>
        <x14:conditionalFormatting xmlns:xm="http://schemas.microsoft.com/office/excel/2006/main">
          <x14:cfRule type="dataBar" id="{5400A394-EAB2-3C44-9E40-C6491B338AAA}">
            <x14:dataBar minLength="0" maxLength="100" gradient="0">
              <x14:cfvo type="num">
                <xm:f>0</xm:f>
              </x14:cfvo>
              <x14:cfvo type="num">
                <xm:f>5</xm:f>
              </x14:cfvo>
              <x14:negativeFillColor rgb="FFC00000"/>
              <x14:axisColor rgb="FF000000"/>
            </x14:dataBar>
          </x14:cfRule>
          <xm:sqref>K69</xm:sqref>
        </x14:conditionalFormatting>
        <x14:conditionalFormatting xmlns:xm="http://schemas.microsoft.com/office/excel/2006/main">
          <x14:cfRule type="dataBar" id="{03B7B724-3E39-8B48-B272-F491E1F9306F}">
            <x14:dataBar minLength="0" maxLength="100" gradient="0">
              <x14:cfvo type="num">
                <xm:f>0</xm:f>
              </x14:cfvo>
              <x14:cfvo type="num">
                <xm:f>5</xm:f>
              </x14:cfvo>
              <x14:negativeFillColor theme="1"/>
              <x14:axisColor rgb="FF000000"/>
            </x14:dataBar>
          </x14:cfRule>
          <xm:sqref>C83</xm:sqref>
        </x14:conditionalFormatting>
        <x14:conditionalFormatting xmlns:xm="http://schemas.microsoft.com/office/excel/2006/main">
          <x14:cfRule type="dataBar" id="{2EFE6BBF-461A-CC4B-B252-7B4220EB35B7}">
            <x14:dataBar minLength="0" maxLength="100" gradient="0">
              <x14:cfvo type="num">
                <xm:f>0</xm:f>
              </x14:cfvo>
              <x14:cfvo type="num">
                <xm:f>5</xm:f>
              </x14:cfvo>
              <x14:negativeFillColor theme="1"/>
              <x14:axisColor rgb="FF000000"/>
            </x14:dataBar>
          </x14:cfRule>
          <xm:sqref>F19</xm:sqref>
        </x14:conditionalFormatting>
        <x14:conditionalFormatting xmlns:xm="http://schemas.microsoft.com/office/excel/2006/main">
          <x14:cfRule type="dataBar" id="{B65067DB-192B-4B4E-A1C5-14E3D50C1F19}">
            <x14:dataBar minLength="0" maxLength="100" gradient="0">
              <x14:cfvo type="num">
                <xm:f>0</xm:f>
              </x14:cfvo>
              <x14:cfvo type="num">
                <xm:f>5</xm:f>
              </x14:cfvo>
              <x14:negativeFillColor theme="1"/>
              <x14:axisColor rgb="FF000000"/>
            </x14:dataBar>
          </x14:cfRule>
          <xm:sqref>F20</xm:sqref>
        </x14:conditionalFormatting>
        <x14:conditionalFormatting xmlns:xm="http://schemas.microsoft.com/office/excel/2006/main">
          <x14:cfRule type="dataBar" id="{9399C744-63D8-0041-8E8C-D532DA0C54D5}">
            <x14:dataBar minLength="0" maxLength="100" gradient="0">
              <x14:cfvo type="num">
                <xm:f>0</xm:f>
              </x14:cfvo>
              <x14:cfvo type="num">
                <xm:f>5</xm:f>
              </x14:cfvo>
              <x14:negativeFillColor theme="1"/>
              <x14:axisColor rgb="FF000000"/>
            </x14:dataBar>
          </x14:cfRule>
          <xm:sqref>F21</xm:sqref>
        </x14:conditionalFormatting>
        <x14:conditionalFormatting xmlns:xm="http://schemas.microsoft.com/office/excel/2006/main">
          <x14:cfRule type="dataBar" id="{440DC5AE-6A71-D34D-AC3D-258DD7DA1413}">
            <x14:dataBar minLength="0" maxLength="100" gradient="0">
              <x14:cfvo type="num">
                <xm:f>0</xm:f>
              </x14:cfvo>
              <x14:cfvo type="num">
                <xm:f>5</xm:f>
              </x14:cfvo>
              <x14:negativeFillColor theme="1"/>
              <x14:axisColor rgb="FF000000"/>
            </x14:dataBar>
          </x14:cfRule>
          <xm:sqref>F22</xm:sqref>
        </x14:conditionalFormatting>
        <x14:conditionalFormatting xmlns:xm="http://schemas.microsoft.com/office/excel/2006/main">
          <x14:cfRule type="dataBar" id="{743CB832-B773-4FC4-A380-F268194D6FA9}">
            <x14:dataBar minLength="0" maxLength="100" gradient="0">
              <x14:cfvo type="num">
                <xm:f>0</xm:f>
              </x14:cfvo>
              <x14:cfvo type="num">
                <xm:f>5</xm:f>
              </x14:cfvo>
              <x14:negativeFillColor theme="1"/>
              <x14:axisColor rgb="FF000000"/>
            </x14:dataBar>
          </x14:cfRule>
          <xm:sqref>Z23:AB28</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0070C0"/>
  </sheetPr>
  <dimension ref="A1:GP154"/>
  <sheetViews>
    <sheetView zoomScaleNormal="100" workbookViewId="0">
      <selection activeCell="R116" sqref="R116:Z119"/>
    </sheetView>
  </sheetViews>
  <sheetFormatPr defaultColWidth="8.90625" defaultRowHeight="14.5"/>
  <cols>
    <col min="1" max="2" width="2.90625" customWidth="1"/>
    <col min="3" max="3" width="4.453125" customWidth="1"/>
    <col min="4" max="4" width="3" customWidth="1"/>
    <col min="6" max="6" width="7" customWidth="1"/>
    <col min="7" max="7" width="6.6328125" customWidth="1"/>
    <col min="8" max="8" width="7.90625" customWidth="1"/>
    <col min="10" max="11" width="2.08984375" customWidth="1"/>
    <col min="13" max="13" width="7" customWidth="1"/>
    <col min="14" max="14" width="8.90625" customWidth="1"/>
    <col min="15" max="15" width="2.6328125" customWidth="1"/>
    <col min="16" max="16" width="2.453125" customWidth="1"/>
    <col min="17" max="17" width="8.90625" customWidth="1"/>
    <col min="18" max="18" width="11.36328125" customWidth="1"/>
    <col min="19" max="20" width="2.08984375" customWidth="1"/>
    <col min="21" max="21" width="7.6328125" customWidth="1"/>
    <col min="23" max="23" width="7.08984375" customWidth="1"/>
    <col min="25" max="25" width="7.6328125" customWidth="1"/>
    <col min="26" max="26" width="10.36328125" customWidth="1"/>
    <col min="27" max="27" width="2.6328125" customWidth="1"/>
  </cols>
  <sheetData>
    <row r="1" spans="1:33" ht="77.150000000000006" customHeight="1">
      <c r="A1" s="6"/>
      <c r="B1" s="6"/>
      <c r="C1" s="6"/>
      <c r="D1" s="128"/>
      <c r="E1" s="6"/>
      <c r="F1" s="6"/>
      <c r="G1" s="6"/>
      <c r="H1" s="6"/>
      <c r="I1" s="6"/>
      <c r="J1" s="6"/>
      <c r="K1" s="6"/>
      <c r="L1" s="6"/>
      <c r="M1" s="6"/>
      <c r="N1" s="6"/>
      <c r="O1" s="6"/>
      <c r="P1" s="6"/>
      <c r="Q1" s="6"/>
      <c r="R1" s="6"/>
      <c r="S1" s="6"/>
      <c r="T1" s="6"/>
      <c r="U1" s="6"/>
      <c r="V1" s="6"/>
      <c r="W1" s="6"/>
      <c r="X1" s="6"/>
      <c r="Y1" s="6"/>
      <c r="Z1" s="6"/>
      <c r="AA1" s="6"/>
      <c r="AB1" s="6"/>
      <c r="AC1" s="6"/>
      <c r="AD1" s="6"/>
      <c r="AE1" s="6"/>
      <c r="AF1" s="6"/>
      <c r="AG1" s="6"/>
    </row>
    <row r="2" spans="1:33">
      <c r="A2" s="6"/>
      <c r="B2" s="6"/>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row>
    <row r="3" spans="1:33" ht="36" customHeight="1">
      <c r="A3" s="6"/>
      <c r="B3" s="186"/>
      <c r="C3" s="186"/>
      <c r="D3" s="46"/>
      <c r="E3" s="46"/>
      <c r="F3" s="46"/>
      <c r="G3" s="46"/>
      <c r="H3" s="46"/>
      <c r="I3" s="46"/>
      <c r="J3" s="46"/>
      <c r="K3" s="46"/>
      <c r="L3" s="46"/>
      <c r="M3" s="46"/>
      <c r="N3" s="46"/>
      <c r="O3" s="46"/>
      <c r="P3" s="46"/>
      <c r="Q3" s="46"/>
      <c r="R3" s="46"/>
      <c r="S3" s="46"/>
      <c r="T3" s="46"/>
      <c r="U3" s="46"/>
      <c r="V3" s="46"/>
      <c r="W3" s="46"/>
      <c r="X3" s="46"/>
      <c r="Y3" s="46"/>
      <c r="Z3" s="46"/>
      <c r="AA3" s="46"/>
      <c r="AB3" s="6"/>
      <c r="AC3" s="6"/>
      <c r="AD3" s="6"/>
      <c r="AE3" s="6"/>
      <c r="AF3" s="6"/>
      <c r="AG3" s="6"/>
    </row>
    <row r="4" spans="1:33">
      <c r="A4" s="6"/>
      <c r="B4" s="186"/>
      <c r="C4" s="186"/>
      <c r="D4" s="46"/>
      <c r="E4" s="391" t="str">
        <f>Planning!C5</f>
        <v xml:space="preserve">Briefly describe the digital technology we are thinking about using: </v>
      </c>
      <c r="F4" s="391"/>
      <c r="G4" s="391"/>
      <c r="H4" s="391"/>
      <c r="I4" s="391"/>
      <c r="J4" s="391"/>
      <c r="K4" s="391"/>
      <c r="L4" s="391"/>
      <c r="M4" s="391"/>
      <c r="N4" s="391"/>
      <c r="O4" s="46"/>
      <c r="P4" s="46"/>
      <c r="Q4" s="391" t="str">
        <f>Planning!Q5</f>
        <v>How do we believe this technology will help us to better achieve our objectives?</v>
      </c>
      <c r="R4" s="391"/>
      <c r="S4" s="391"/>
      <c r="T4" s="391"/>
      <c r="U4" s="391"/>
      <c r="V4" s="391"/>
      <c r="W4" s="391"/>
      <c r="X4" s="391"/>
      <c r="Y4" s="391"/>
      <c r="Z4" s="391"/>
      <c r="AA4" s="46"/>
      <c r="AB4" s="6"/>
      <c r="AC4" s="6"/>
      <c r="AD4" s="6"/>
      <c r="AE4" s="6"/>
      <c r="AF4" s="6"/>
      <c r="AG4" s="6"/>
    </row>
    <row r="5" spans="1:33">
      <c r="A5" s="6"/>
      <c r="B5" s="186"/>
      <c r="C5" s="186"/>
      <c r="D5" s="46"/>
      <c r="E5" s="487" t="str">
        <f>Planning!C6</f>
        <v>A</v>
      </c>
      <c r="F5" s="487"/>
      <c r="G5" s="487"/>
      <c r="H5" s="487"/>
      <c r="I5" s="487"/>
      <c r="J5" s="487"/>
      <c r="K5" s="487"/>
      <c r="L5" s="487"/>
      <c r="M5" s="487"/>
      <c r="N5" s="487"/>
      <c r="O5" s="46"/>
      <c r="P5" s="46"/>
      <c r="Q5" s="483" t="str">
        <f>Planning!Q6</f>
        <v>We hope to change mindset on feeding from belief that pigs eat too much through use of standard feeds calculated by this Feed Calculator.
We also hope to shift practise from reliance on feed concentrate to use of local ingerdients with the same outcome- growth rate, weight, fat etc.</v>
      </c>
      <c r="R5" s="483"/>
      <c r="S5" s="483"/>
      <c r="T5" s="483"/>
      <c r="U5" s="483"/>
      <c r="V5" s="483"/>
      <c r="W5" s="483"/>
      <c r="X5" s="483"/>
      <c r="Y5" s="483"/>
      <c r="Z5" s="483"/>
      <c r="AA5" s="46"/>
      <c r="AB5" s="6"/>
      <c r="AC5" s="6"/>
      <c r="AD5" s="6"/>
      <c r="AE5" s="6"/>
      <c r="AF5" s="6"/>
      <c r="AG5" s="6"/>
    </row>
    <row r="6" spans="1:33">
      <c r="A6" s="6"/>
      <c r="B6" s="186"/>
      <c r="C6" s="186"/>
      <c r="D6" s="46"/>
      <c r="E6" s="391" t="str">
        <f>Planning!C7</f>
        <v>What are we considering using this technology for?</v>
      </c>
      <c r="F6" s="391"/>
      <c r="G6" s="391"/>
      <c r="H6" s="391"/>
      <c r="I6" s="391"/>
      <c r="J6" s="391"/>
      <c r="K6" s="391"/>
      <c r="L6" s="391"/>
      <c r="M6" s="391"/>
      <c r="N6" s="391"/>
      <c r="O6" s="46"/>
      <c r="P6" s="46"/>
      <c r="Q6" s="483"/>
      <c r="R6" s="483"/>
      <c r="S6" s="483"/>
      <c r="T6" s="483"/>
      <c r="U6" s="483"/>
      <c r="V6" s="483"/>
      <c r="W6" s="483"/>
      <c r="X6" s="483"/>
      <c r="Y6" s="483"/>
      <c r="Z6" s="483"/>
      <c r="AA6" s="46"/>
      <c r="AB6" s="6"/>
      <c r="AC6" s="6"/>
      <c r="AD6" s="6"/>
      <c r="AE6" s="6"/>
      <c r="AF6" s="6"/>
      <c r="AG6" s="6"/>
    </row>
    <row r="7" spans="1:33">
      <c r="A7" s="6"/>
      <c r="B7" s="186"/>
      <c r="C7" s="186"/>
      <c r="D7" s="46"/>
      <c r="E7" s="483" t="str">
        <f>Planning!C8</f>
        <v>To use the app for training extension staff on formulations using local feed ingredients and not concentrates</v>
      </c>
      <c r="F7" s="483"/>
      <c r="G7" s="483"/>
      <c r="H7" s="483"/>
      <c r="I7" s="483"/>
      <c r="J7" s="483"/>
      <c r="K7" s="483"/>
      <c r="L7" s="483"/>
      <c r="M7" s="483"/>
      <c r="N7" s="483"/>
      <c r="O7" s="46"/>
      <c r="P7" s="46"/>
      <c r="Q7" s="483"/>
      <c r="R7" s="483"/>
      <c r="S7" s="483"/>
      <c r="T7" s="483"/>
      <c r="U7" s="483"/>
      <c r="V7" s="483"/>
      <c r="W7" s="483"/>
      <c r="X7" s="483"/>
      <c r="Y7" s="483"/>
      <c r="Z7" s="483"/>
      <c r="AA7" s="46"/>
      <c r="AB7" s="6"/>
      <c r="AC7" s="6"/>
      <c r="AD7" s="6"/>
      <c r="AE7" s="6"/>
      <c r="AF7" s="6"/>
      <c r="AG7" s="6"/>
    </row>
    <row r="8" spans="1:33">
      <c r="A8" s="6"/>
      <c r="B8" s="186"/>
      <c r="C8" s="186"/>
      <c r="D8" s="46"/>
      <c r="E8" s="483"/>
      <c r="F8" s="483"/>
      <c r="G8" s="483"/>
      <c r="H8" s="483"/>
      <c r="I8" s="483"/>
      <c r="J8" s="483"/>
      <c r="K8" s="483"/>
      <c r="L8" s="483"/>
      <c r="M8" s="483"/>
      <c r="N8" s="483"/>
      <c r="O8" s="47"/>
      <c r="P8" s="47"/>
      <c r="Q8" s="46"/>
      <c r="R8" s="46"/>
      <c r="S8" s="46"/>
      <c r="T8" s="46"/>
      <c r="U8" s="46"/>
      <c r="V8" s="46"/>
      <c r="W8" s="46"/>
      <c r="X8" s="46"/>
      <c r="Y8" s="46"/>
      <c r="Z8" s="46"/>
      <c r="AA8" s="46"/>
      <c r="AB8" s="6"/>
      <c r="AC8" s="6"/>
      <c r="AD8" s="6"/>
      <c r="AE8" s="6"/>
      <c r="AF8" s="6"/>
      <c r="AG8" s="6"/>
    </row>
    <row r="9" spans="1:33">
      <c r="A9" s="6"/>
      <c r="B9" s="186"/>
      <c r="C9" s="186"/>
      <c r="D9" s="46"/>
      <c r="E9" s="483"/>
      <c r="F9" s="483"/>
      <c r="G9" s="483"/>
      <c r="H9" s="483"/>
      <c r="I9" s="483"/>
      <c r="J9" s="483"/>
      <c r="K9" s="483"/>
      <c r="L9" s="483"/>
      <c r="M9" s="483"/>
      <c r="N9" s="483"/>
      <c r="O9" s="47"/>
      <c r="P9" s="47"/>
      <c r="Q9" s="491" t="str">
        <f>Planning!Q10</f>
        <v>What is our budget for this technology?</v>
      </c>
      <c r="R9" s="491"/>
      <c r="S9" s="491"/>
      <c r="T9" s="491"/>
      <c r="U9" s="491"/>
      <c r="V9" s="491"/>
      <c r="W9" s="391" t="str">
        <f>Planning!X10</f>
        <v>What is our timeline?</v>
      </c>
      <c r="X9" s="391"/>
      <c r="Y9" s="391"/>
      <c r="Z9" s="391"/>
      <c r="AA9" s="46"/>
      <c r="AB9" s="6"/>
      <c r="AC9" s="6"/>
      <c r="AD9" s="6"/>
      <c r="AE9" s="6"/>
      <c r="AF9" s="6"/>
      <c r="AG9" s="6"/>
    </row>
    <row r="10" spans="1:33">
      <c r="A10" s="6"/>
      <c r="B10" s="186"/>
      <c r="C10" s="186"/>
      <c r="D10" s="46"/>
      <c r="E10" s="483"/>
      <c r="F10" s="483"/>
      <c r="G10" s="483"/>
      <c r="H10" s="483"/>
      <c r="I10" s="483"/>
      <c r="J10" s="483"/>
      <c r="K10" s="483"/>
      <c r="L10" s="483"/>
      <c r="M10" s="483"/>
      <c r="N10" s="483"/>
      <c r="O10" s="47"/>
      <c r="P10" s="47"/>
      <c r="Q10" s="482">
        <f>Planning!Q11</f>
        <v>0</v>
      </c>
      <c r="R10" s="482"/>
      <c r="S10" s="482"/>
      <c r="T10" s="482"/>
      <c r="U10" s="482"/>
      <c r="V10" s="47"/>
      <c r="W10" s="483">
        <f>Planning!X11</f>
        <v>0</v>
      </c>
      <c r="X10" s="483"/>
      <c r="Y10" s="483"/>
      <c r="Z10" s="483"/>
      <c r="AA10" s="46"/>
      <c r="AB10" s="6"/>
      <c r="AC10" s="6"/>
      <c r="AD10" s="6"/>
      <c r="AE10" s="6"/>
      <c r="AF10" s="6"/>
      <c r="AG10" s="6"/>
    </row>
    <row r="11" spans="1:33">
      <c r="A11" s="6"/>
      <c r="B11" s="186"/>
      <c r="C11" s="186"/>
      <c r="D11" s="46"/>
      <c r="E11" s="46"/>
      <c r="F11" s="46"/>
      <c r="G11" s="46"/>
      <c r="H11" s="46"/>
      <c r="I11" s="46"/>
      <c r="J11" s="46"/>
      <c r="K11" s="46"/>
      <c r="L11" s="46"/>
      <c r="M11" s="46"/>
      <c r="N11" s="46"/>
      <c r="O11" s="46"/>
      <c r="P11" s="46"/>
      <c r="Q11" s="46"/>
      <c r="R11" s="46"/>
      <c r="S11" s="46"/>
      <c r="T11" s="46"/>
      <c r="U11" s="46"/>
      <c r="V11" s="46"/>
      <c r="W11" s="46"/>
      <c r="X11" s="46"/>
      <c r="Y11" s="46"/>
      <c r="Z11" s="46"/>
      <c r="AA11" s="46"/>
      <c r="AB11" s="6"/>
      <c r="AC11" s="6"/>
      <c r="AD11" s="6"/>
      <c r="AE11" s="6"/>
      <c r="AF11" s="6"/>
      <c r="AG11" s="6"/>
    </row>
    <row r="12" spans="1:33" ht="12.9" customHeight="1">
      <c r="A12" s="6"/>
      <c r="B12" s="6"/>
      <c r="C12" s="6"/>
      <c r="D12" s="6"/>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row>
    <row r="13" spans="1:33" ht="33.9" customHeight="1">
      <c r="A13" s="6"/>
      <c r="B13" s="125"/>
      <c r="C13" s="125"/>
      <c r="D13" s="46"/>
      <c r="E13" s="46"/>
      <c r="F13" s="46"/>
      <c r="G13" s="46"/>
      <c r="H13" s="46"/>
      <c r="I13" s="46"/>
      <c r="J13" s="46"/>
      <c r="K13" s="46"/>
      <c r="L13" s="46"/>
      <c r="M13" s="46"/>
      <c r="N13" s="46"/>
      <c r="O13" s="46"/>
      <c r="P13" s="46"/>
      <c r="Q13" s="46"/>
      <c r="R13" s="46"/>
      <c r="S13" s="46"/>
      <c r="T13" s="46"/>
      <c r="U13" s="46"/>
      <c r="V13" s="46"/>
      <c r="W13" s="46"/>
      <c r="X13" s="46"/>
      <c r="Y13" s="46"/>
      <c r="Z13" s="46"/>
      <c r="AA13" s="46"/>
      <c r="AB13" s="6"/>
      <c r="AC13" s="6"/>
      <c r="AD13" s="6"/>
      <c r="AE13" s="6"/>
      <c r="AF13" s="6"/>
      <c r="AG13" s="6"/>
    </row>
    <row r="14" spans="1:33">
      <c r="A14" s="6"/>
      <c r="B14" s="125"/>
      <c r="C14" s="125"/>
      <c r="D14" s="46"/>
      <c r="E14" s="391" t="str">
        <f>'Due Diligence'!C5</f>
        <v>Name of technology provider:</v>
      </c>
      <c r="F14" s="391"/>
      <c r="G14" s="391"/>
      <c r="H14" s="391"/>
      <c r="I14" s="391"/>
      <c r="J14" s="391"/>
      <c r="K14" s="391"/>
      <c r="L14" s="391"/>
      <c r="M14" s="391"/>
      <c r="N14" s="391"/>
      <c r="O14" s="391"/>
      <c r="P14" s="391"/>
      <c r="Q14" s="391"/>
      <c r="R14" s="391"/>
      <c r="S14" s="391"/>
      <c r="T14" s="391"/>
      <c r="U14" s="391"/>
      <c r="V14" s="391"/>
      <c r="W14" s="391"/>
      <c r="X14" s="391"/>
      <c r="Y14" s="391"/>
      <c r="Z14" s="391"/>
      <c r="AA14" s="46"/>
      <c r="AB14" s="6"/>
      <c r="AC14" s="6"/>
      <c r="AD14" s="6"/>
      <c r="AE14" s="6"/>
      <c r="AF14" s="6"/>
      <c r="AG14" s="6"/>
    </row>
    <row r="15" spans="1:33">
      <c r="A15" s="6"/>
      <c r="B15" s="125"/>
      <c r="C15" s="125"/>
      <c r="D15" s="46"/>
      <c r="E15" s="485" t="str">
        <f>'Due Diligence'!C6</f>
        <v>A</v>
      </c>
      <c r="F15" s="485"/>
      <c r="G15" s="485"/>
      <c r="H15" s="485"/>
      <c r="I15" s="485"/>
      <c r="J15" s="485"/>
      <c r="K15" s="485"/>
      <c r="L15" s="485"/>
      <c r="M15" s="485"/>
      <c r="N15" s="485"/>
      <c r="O15" s="46"/>
      <c r="P15" s="46"/>
      <c r="Q15" s="46"/>
      <c r="R15" s="46"/>
      <c r="S15" s="46"/>
      <c r="T15" s="46"/>
      <c r="U15" s="46"/>
      <c r="V15" s="46"/>
      <c r="W15" s="46"/>
      <c r="X15" s="46"/>
      <c r="Y15" s="46"/>
      <c r="Z15" s="46"/>
      <c r="AA15" s="46"/>
      <c r="AB15" s="6"/>
      <c r="AC15" s="6"/>
      <c r="AD15" s="6"/>
      <c r="AE15" s="6"/>
      <c r="AF15" s="6"/>
      <c r="AG15" s="6"/>
    </row>
    <row r="16" spans="1:33">
      <c r="A16" s="6"/>
      <c r="B16" s="125"/>
      <c r="C16" s="125"/>
      <c r="D16" s="46"/>
      <c r="E16" s="46"/>
      <c r="F16" s="46"/>
      <c r="G16" s="46"/>
      <c r="H16" s="46"/>
      <c r="I16" s="46"/>
      <c r="J16" s="46"/>
      <c r="K16" s="46"/>
      <c r="L16" s="46"/>
      <c r="M16" s="46"/>
      <c r="N16" s="46"/>
      <c r="O16" s="46"/>
      <c r="P16" s="46"/>
      <c r="Q16" s="46"/>
      <c r="R16" s="46"/>
      <c r="S16" s="46"/>
      <c r="T16" s="46"/>
      <c r="U16" s="46"/>
      <c r="V16" s="46"/>
      <c r="W16" s="46"/>
      <c r="X16" s="46"/>
      <c r="Y16" s="46"/>
      <c r="Z16" s="46"/>
      <c r="AA16" s="46"/>
      <c r="AB16" s="6"/>
      <c r="AC16" s="6"/>
      <c r="AD16" s="6"/>
      <c r="AE16" s="6"/>
      <c r="AF16" s="6"/>
      <c r="AG16" s="6"/>
    </row>
    <row r="17" spans="1:33">
      <c r="A17" s="6"/>
      <c r="B17" s="125"/>
      <c r="C17" s="125"/>
      <c r="D17" s="46"/>
      <c r="E17" s="391" t="str">
        <f>'Due Diligence'!C7</f>
        <v>Briefly describe their core service offerings or their technology platform/service that we are considering using:</v>
      </c>
      <c r="F17" s="391"/>
      <c r="G17" s="391"/>
      <c r="H17" s="391"/>
      <c r="I17" s="391"/>
      <c r="J17" s="391"/>
      <c r="K17" s="391"/>
      <c r="L17" s="391"/>
      <c r="M17" s="391"/>
      <c r="N17" s="391"/>
      <c r="O17" s="391"/>
      <c r="P17" s="391"/>
      <c r="Q17" s="391"/>
      <c r="R17" s="391"/>
      <c r="S17" s="391"/>
      <c r="T17" s="391"/>
      <c r="U17" s="391"/>
      <c r="V17" s="391"/>
      <c r="W17" s="391"/>
      <c r="X17" s="391"/>
      <c r="Y17" s="391"/>
      <c r="Z17" s="391"/>
      <c r="AA17" s="46"/>
      <c r="AB17" s="6"/>
      <c r="AC17" s="6"/>
      <c r="AD17" s="6"/>
      <c r="AE17" s="6"/>
      <c r="AF17" s="6"/>
      <c r="AG17" s="6"/>
    </row>
    <row r="18" spans="1:33">
      <c r="A18" s="6"/>
      <c r="B18" s="125"/>
      <c r="C18" s="125"/>
      <c r="D18" s="46"/>
      <c r="E18" s="483" t="str">
        <f>'Due Diligence'!C8</f>
        <v>A mobile based app that computes least cost feed for livestock based on local feed ingredients available to the farmer.</v>
      </c>
      <c r="F18" s="483"/>
      <c r="G18" s="483"/>
      <c r="H18" s="483"/>
      <c r="I18" s="483"/>
      <c r="J18" s="483"/>
      <c r="K18" s="483"/>
      <c r="L18" s="483"/>
      <c r="M18" s="483"/>
      <c r="N18" s="483"/>
      <c r="O18" s="483"/>
      <c r="P18" s="483"/>
      <c r="Q18" s="483"/>
      <c r="R18" s="483"/>
      <c r="S18" s="483"/>
      <c r="T18" s="483"/>
      <c r="U18" s="483"/>
      <c r="V18" s="483"/>
      <c r="W18" s="483"/>
      <c r="X18" s="483"/>
      <c r="Y18" s="483"/>
      <c r="Z18" s="483"/>
      <c r="AA18" s="46"/>
      <c r="AB18" s="6"/>
      <c r="AC18" s="6"/>
      <c r="AD18" s="6"/>
      <c r="AE18" s="6"/>
      <c r="AF18" s="6"/>
      <c r="AG18" s="6"/>
    </row>
    <row r="19" spans="1:33">
      <c r="A19" s="6"/>
      <c r="B19" s="125"/>
      <c r="C19" s="125"/>
      <c r="D19" s="46"/>
      <c r="E19" s="483"/>
      <c r="F19" s="483"/>
      <c r="G19" s="483"/>
      <c r="H19" s="483"/>
      <c r="I19" s="483"/>
      <c r="J19" s="483"/>
      <c r="K19" s="483"/>
      <c r="L19" s="483"/>
      <c r="M19" s="483"/>
      <c r="N19" s="483"/>
      <c r="O19" s="483"/>
      <c r="P19" s="483"/>
      <c r="Q19" s="483"/>
      <c r="R19" s="483"/>
      <c r="S19" s="483"/>
      <c r="T19" s="483"/>
      <c r="U19" s="483"/>
      <c r="V19" s="483"/>
      <c r="W19" s="483"/>
      <c r="X19" s="483"/>
      <c r="Y19" s="483"/>
      <c r="Z19" s="483"/>
      <c r="AA19" s="46"/>
      <c r="AB19" s="6"/>
      <c r="AC19" s="6"/>
      <c r="AD19" s="6"/>
      <c r="AE19" s="6"/>
      <c r="AF19" s="6"/>
      <c r="AG19" s="6"/>
    </row>
    <row r="20" spans="1:33">
      <c r="A20" s="6"/>
      <c r="B20" s="125"/>
      <c r="C20" s="125"/>
      <c r="D20" s="46"/>
      <c r="E20" s="483"/>
      <c r="F20" s="483"/>
      <c r="G20" s="483"/>
      <c r="H20" s="483"/>
      <c r="I20" s="483"/>
      <c r="J20" s="483"/>
      <c r="K20" s="483"/>
      <c r="L20" s="483"/>
      <c r="M20" s="483"/>
      <c r="N20" s="483"/>
      <c r="O20" s="483"/>
      <c r="P20" s="483"/>
      <c r="Q20" s="483"/>
      <c r="R20" s="483"/>
      <c r="S20" s="483"/>
      <c r="T20" s="483"/>
      <c r="U20" s="483"/>
      <c r="V20" s="483"/>
      <c r="W20" s="483"/>
      <c r="X20" s="483"/>
      <c r="Y20" s="483"/>
      <c r="Z20" s="483"/>
      <c r="AA20" s="46"/>
      <c r="AB20" s="6"/>
      <c r="AC20" s="6"/>
      <c r="AD20" s="6"/>
      <c r="AE20" s="6"/>
      <c r="AF20" s="6"/>
      <c r="AG20" s="6"/>
    </row>
    <row r="21" spans="1:33">
      <c r="A21" s="6"/>
      <c r="B21" s="125"/>
      <c r="C21" s="125"/>
      <c r="D21" s="183"/>
      <c r="E21" s="183"/>
      <c r="F21" s="183"/>
      <c r="G21" s="183"/>
      <c r="H21" s="183"/>
      <c r="I21" s="183"/>
      <c r="J21" s="183"/>
      <c r="K21" s="183"/>
      <c r="L21" s="183"/>
      <c r="M21" s="184"/>
      <c r="N21" s="47"/>
      <c r="O21" s="47"/>
      <c r="P21" s="185"/>
      <c r="Q21" s="185"/>
      <c r="R21" s="185"/>
      <c r="S21" s="185"/>
      <c r="T21" s="185"/>
      <c r="U21" s="47"/>
      <c r="V21" s="47"/>
      <c r="W21" s="47"/>
      <c r="X21" s="47"/>
      <c r="Y21" s="47"/>
      <c r="Z21" s="46"/>
      <c r="AA21" s="46"/>
      <c r="AB21" s="6"/>
      <c r="AC21" s="6"/>
      <c r="AD21" s="6"/>
      <c r="AE21" s="6"/>
      <c r="AF21" s="6"/>
      <c r="AG21" s="6"/>
    </row>
    <row r="22" spans="1:33">
      <c r="A22" s="6"/>
      <c r="B22" s="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row>
    <row r="23" spans="1:33" ht="51" customHeight="1">
      <c r="A23" s="6"/>
      <c r="B23" s="135"/>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6"/>
      <c r="AC23" s="6"/>
      <c r="AD23" s="6"/>
      <c r="AE23" s="6"/>
      <c r="AF23" s="6"/>
      <c r="AG23" s="6"/>
    </row>
    <row r="24" spans="1:33">
      <c r="A24" s="6"/>
      <c r="B24" s="5"/>
      <c r="C24" s="5"/>
      <c r="D24" s="5"/>
      <c r="E24" s="5"/>
      <c r="F24" s="5"/>
      <c r="G24" s="5"/>
      <c r="H24" s="5"/>
      <c r="I24" s="5"/>
      <c r="J24" s="5"/>
      <c r="K24" s="36"/>
      <c r="L24" s="36"/>
      <c r="M24" s="36"/>
      <c r="N24" s="36"/>
      <c r="O24" s="36"/>
      <c r="P24" s="36"/>
      <c r="Q24" s="36"/>
      <c r="R24" s="36"/>
      <c r="S24" s="36"/>
      <c r="T24" s="5"/>
      <c r="U24" s="5"/>
      <c r="V24" s="5"/>
      <c r="W24" s="5"/>
      <c r="X24" s="5"/>
      <c r="Y24" s="5"/>
      <c r="Z24" s="5"/>
      <c r="AA24" s="131"/>
      <c r="AB24" s="6"/>
      <c r="AC24" s="6"/>
      <c r="AD24" s="6"/>
      <c r="AE24" s="6"/>
      <c r="AF24" s="6"/>
      <c r="AG24" s="6"/>
    </row>
    <row r="25" spans="1:33" ht="15" thickBot="1">
      <c r="A25" s="6"/>
      <c r="B25" s="5"/>
      <c r="C25" s="5"/>
      <c r="D25" s="131"/>
      <c r="E25" s="314" t="s">
        <v>160</v>
      </c>
      <c r="F25" s="314"/>
      <c r="G25" s="314"/>
      <c r="H25" s="314"/>
      <c r="I25" s="15"/>
      <c r="J25" s="5"/>
      <c r="K25" s="36"/>
      <c r="L25" s="36"/>
      <c r="M25" s="349" t="s">
        <v>153</v>
      </c>
      <c r="N25" s="349"/>
      <c r="O25" s="349"/>
      <c r="P25" s="349"/>
      <c r="Q25" s="349"/>
      <c r="R25" s="349"/>
      <c r="S25" s="36"/>
      <c r="T25" s="5"/>
      <c r="U25" s="5"/>
      <c r="V25" s="315" t="s">
        <v>167</v>
      </c>
      <c r="W25" s="315"/>
      <c r="X25" s="315"/>
      <c r="Y25" s="315"/>
      <c r="Z25" s="67"/>
      <c r="AA25" s="131"/>
      <c r="AB25" s="6"/>
      <c r="AC25" s="6"/>
      <c r="AD25" s="6"/>
      <c r="AE25" s="6"/>
      <c r="AF25" s="6"/>
      <c r="AG25" s="6"/>
    </row>
    <row r="26" spans="1:33" ht="21.9" customHeight="1" thickTop="1">
      <c r="A26" s="6"/>
      <c r="B26" s="5"/>
      <c r="C26" s="241" t="s">
        <v>104</v>
      </c>
      <c r="D26" s="241"/>
      <c r="E26" s="241"/>
      <c r="F26" s="241"/>
      <c r="G26" s="241"/>
      <c r="H26" s="241"/>
      <c r="I26" s="241"/>
      <c r="J26" s="5"/>
      <c r="K26" s="36"/>
      <c r="L26" s="317" t="str">
        <f>Planning!K17</f>
        <v>How well does this technology align to our organizational priorities?</v>
      </c>
      <c r="M26" s="317"/>
      <c r="N26" s="317"/>
      <c r="O26" s="317"/>
      <c r="P26" s="317"/>
      <c r="Q26" s="317"/>
      <c r="R26" s="317"/>
      <c r="S26" s="36"/>
      <c r="T26" s="5"/>
      <c r="U26" s="5"/>
      <c r="V26" s="5"/>
      <c r="W26" s="5"/>
      <c r="X26" s="5"/>
      <c r="Y26" s="5"/>
      <c r="Z26" s="5"/>
      <c r="AA26" s="131"/>
      <c r="AB26" s="6"/>
      <c r="AC26" s="6"/>
      <c r="AD26" s="6"/>
      <c r="AE26" s="6"/>
      <c r="AF26" s="6"/>
      <c r="AG26" s="6"/>
    </row>
    <row r="27" spans="1:33">
      <c r="A27" s="6"/>
      <c r="B27" s="5"/>
      <c r="C27" s="241"/>
      <c r="D27" s="241"/>
      <c r="E27" s="241"/>
      <c r="F27" s="241"/>
      <c r="G27" s="241"/>
      <c r="H27" s="241"/>
      <c r="I27" s="241"/>
      <c r="J27" s="5"/>
      <c r="K27" s="36"/>
      <c r="L27" s="318"/>
      <c r="M27" s="318"/>
      <c r="N27" s="318"/>
      <c r="O27" s="318"/>
      <c r="P27" s="318"/>
      <c r="Q27" s="318"/>
      <c r="R27" s="318"/>
      <c r="S27" s="36"/>
      <c r="T27" s="5"/>
      <c r="U27" s="5"/>
      <c r="V27" s="5"/>
      <c r="W27" s="5"/>
      <c r="X27" s="5"/>
      <c r="Y27" s="5"/>
      <c r="Z27" s="5"/>
      <c r="AA27" s="131"/>
      <c r="AB27" s="6"/>
      <c r="AC27" s="6"/>
      <c r="AD27" s="6"/>
      <c r="AE27" s="6"/>
      <c r="AF27" s="6"/>
      <c r="AG27" s="6"/>
    </row>
    <row r="28" spans="1:33">
      <c r="A28" s="6"/>
      <c r="B28" s="5"/>
      <c r="C28" s="5"/>
      <c r="D28" s="5"/>
      <c r="E28" s="5"/>
      <c r="F28" s="5"/>
      <c r="G28" s="5"/>
      <c r="H28" s="5"/>
      <c r="I28" s="5"/>
      <c r="J28" s="5"/>
      <c r="K28" s="36"/>
      <c r="L28" s="488">
        <f>Planning!K19</f>
        <v>5</v>
      </c>
      <c r="M28" s="488"/>
      <c r="N28" s="488"/>
      <c r="O28" s="488"/>
      <c r="P28" s="488"/>
      <c r="Q28" s="488"/>
      <c r="R28" s="488"/>
      <c r="S28" s="36"/>
      <c r="T28" s="5"/>
      <c r="U28" s="5"/>
      <c r="V28" s="5"/>
      <c r="W28" s="5"/>
      <c r="X28" s="5"/>
      <c r="Y28" s="5"/>
      <c r="Z28" s="5"/>
      <c r="AA28" s="131"/>
      <c r="AB28" s="6"/>
      <c r="AC28" s="6"/>
      <c r="AD28" s="6"/>
      <c r="AE28" s="6"/>
      <c r="AF28" s="6"/>
      <c r="AG28" s="6"/>
    </row>
    <row r="29" spans="1:33" ht="15" customHeight="1">
      <c r="A29" s="6"/>
      <c r="B29" s="5"/>
      <c r="C29" s="5"/>
      <c r="D29" s="5"/>
      <c r="E29" s="5"/>
      <c r="F29" s="5"/>
      <c r="G29" s="5"/>
      <c r="H29" s="5"/>
      <c r="I29" s="5"/>
      <c r="J29" s="5"/>
      <c r="K29" s="36"/>
      <c r="L29" s="195"/>
      <c r="M29" s="195"/>
      <c r="N29" s="195"/>
      <c r="O29" s="195"/>
      <c r="P29" s="195"/>
      <c r="Q29" s="195"/>
      <c r="R29" s="195"/>
      <c r="S29" s="36"/>
      <c r="T29" s="5"/>
      <c r="U29" s="5"/>
      <c r="V29" s="5"/>
      <c r="W29" s="5"/>
      <c r="X29" s="5"/>
      <c r="Y29" s="5"/>
      <c r="Z29" s="5"/>
      <c r="AA29" s="131"/>
      <c r="AB29" s="6"/>
      <c r="AC29" s="6"/>
      <c r="AD29" s="6"/>
      <c r="AE29" s="6"/>
      <c r="AF29" s="6"/>
      <c r="AG29" s="6"/>
    </row>
    <row r="30" spans="1:33">
      <c r="A30" s="6"/>
      <c r="B30" s="5"/>
      <c r="C30" s="5"/>
      <c r="D30" s="5"/>
      <c r="E30" s="5"/>
      <c r="F30" s="5"/>
      <c r="G30" s="5"/>
      <c r="H30" s="5"/>
      <c r="I30" s="5"/>
      <c r="J30" s="5"/>
      <c r="K30" s="36"/>
      <c r="L30" s="486" t="s">
        <v>274</v>
      </c>
      <c r="M30" s="486"/>
      <c r="N30" s="486"/>
      <c r="O30" s="486"/>
      <c r="P30" s="486"/>
      <c r="Q30" s="486"/>
      <c r="R30" s="486"/>
      <c r="S30" s="36"/>
      <c r="T30" s="5"/>
      <c r="U30" s="5"/>
      <c r="V30" s="5"/>
      <c r="W30" s="5"/>
      <c r="X30" s="5"/>
      <c r="Y30" s="5"/>
      <c r="Z30" s="5"/>
      <c r="AA30" s="131"/>
      <c r="AB30" s="6"/>
      <c r="AC30" s="6"/>
      <c r="AD30" s="6"/>
      <c r="AE30" s="6"/>
      <c r="AF30" s="6"/>
      <c r="AG30" s="6"/>
    </row>
    <row r="31" spans="1:33">
      <c r="A31" s="6"/>
      <c r="B31" s="5"/>
      <c r="C31" s="5"/>
      <c r="D31" s="5"/>
      <c r="E31" s="5"/>
      <c r="F31" s="5"/>
      <c r="G31" s="5"/>
      <c r="H31" s="5"/>
      <c r="I31" s="5"/>
      <c r="J31" s="5"/>
      <c r="K31" s="36"/>
      <c r="L31" s="486"/>
      <c r="M31" s="486"/>
      <c r="N31" s="486"/>
      <c r="O31" s="486"/>
      <c r="P31" s="486"/>
      <c r="Q31" s="486"/>
      <c r="R31" s="486"/>
      <c r="S31" s="36"/>
      <c r="T31" s="5"/>
      <c r="U31" s="5"/>
      <c r="V31" s="5"/>
      <c r="W31" s="5"/>
      <c r="X31" s="5"/>
      <c r="Y31" s="5"/>
      <c r="Z31" s="5"/>
      <c r="AA31" s="131"/>
      <c r="AB31" s="6"/>
      <c r="AC31" s="6"/>
      <c r="AD31" s="6"/>
      <c r="AE31" s="6"/>
      <c r="AF31" s="6"/>
      <c r="AG31" s="6"/>
    </row>
    <row r="32" spans="1:33">
      <c r="A32" s="6"/>
      <c r="B32" s="5"/>
      <c r="C32" s="5"/>
      <c r="D32" s="5"/>
      <c r="E32" s="5"/>
      <c r="F32" s="5"/>
      <c r="G32" s="5"/>
      <c r="H32" s="5"/>
      <c r="I32" s="5"/>
      <c r="J32" s="5"/>
      <c r="K32" s="36"/>
      <c r="L32" s="36"/>
      <c r="M32" s="36"/>
      <c r="N32" s="36"/>
      <c r="O32" s="36"/>
      <c r="P32" s="36"/>
      <c r="Q32" s="36"/>
      <c r="R32" s="36"/>
      <c r="S32" s="36"/>
      <c r="T32" s="5"/>
      <c r="U32" s="5"/>
      <c r="V32" s="5"/>
      <c r="W32" s="5"/>
      <c r="X32" s="5"/>
      <c r="Y32" s="5"/>
      <c r="Z32" s="5"/>
      <c r="AA32" s="131"/>
      <c r="AB32" s="6"/>
      <c r="AC32" s="6"/>
      <c r="AD32" s="6"/>
      <c r="AE32" s="6"/>
      <c r="AF32" s="6"/>
      <c r="AG32" s="6"/>
    </row>
    <row r="33" spans="1:198">
      <c r="A33" s="6"/>
      <c r="B33" s="5"/>
      <c r="C33" s="5"/>
      <c r="D33" s="5"/>
      <c r="E33" s="5"/>
      <c r="F33" s="5"/>
      <c r="G33" s="5"/>
      <c r="H33" s="5"/>
      <c r="I33" s="5"/>
      <c r="J33" s="5"/>
      <c r="K33" s="36"/>
      <c r="L33" s="36"/>
      <c r="M33" s="36"/>
      <c r="N33" s="36"/>
      <c r="O33" s="36"/>
      <c r="P33" s="36"/>
      <c r="Q33" s="36"/>
      <c r="R33" s="36"/>
      <c r="S33" s="36"/>
      <c r="T33" s="5"/>
      <c r="U33" s="5"/>
      <c r="V33" s="5"/>
      <c r="W33" s="5"/>
      <c r="X33" s="5"/>
      <c r="Y33" s="5"/>
      <c r="Z33" s="5"/>
      <c r="AA33" s="131"/>
      <c r="AB33" s="6"/>
      <c r="AC33" s="6"/>
      <c r="AD33" s="6"/>
      <c r="AE33" s="6"/>
      <c r="AF33" s="6"/>
      <c r="AG33" s="6"/>
    </row>
    <row r="34" spans="1:198">
      <c r="A34" s="6"/>
      <c r="B34" s="5"/>
      <c r="C34" s="5"/>
      <c r="D34" s="5"/>
      <c r="E34" s="5"/>
      <c r="F34" s="5"/>
      <c r="G34" s="5"/>
      <c r="H34" s="5"/>
      <c r="I34" s="5"/>
      <c r="J34" s="5"/>
      <c r="K34" s="36"/>
      <c r="L34" s="36"/>
      <c r="M34" s="36"/>
      <c r="N34" s="36"/>
      <c r="O34" s="36"/>
      <c r="P34" s="36"/>
      <c r="Q34" s="36"/>
      <c r="R34" s="36"/>
      <c r="S34" s="36"/>
      <c r="T34" s="5"/>
      <c r="U34" s="5"/>
      <c r="V34" s="5"/>
      <c r="W34" s="5"/>
      <c r="X34" s="5"/>
      <c r="Y34" s="5"/>
      <c r="Z34" s="5"/>
      <c r="AA34" s="131"/>
      <c r="AB34" s="6"/>
      <c r="AC34" s="6"/>
      <c r="AD34" s="6"/>
      <c r="AE34" s="6"/>
      <c r="AF34" s="6"/>
      <c r="AG34" s="6"/>
    </row>
    <row r="35" spans="1:198">
      <c r="A35" s="6"/>
      <c r="B35" s="5"/>
      <c r="C35" s="5"/>
      <c r="D35" s="5"/>
      <c r="E35" s="5"/>
      <c r="F35" s="5"/>
      <c r="G35" s="5"/>
      <c r="H35" s="5"/>
      <c r="I35" s="5"/>
      <c r="J35" s="5"/>
      <c r="K35" s="36"/>
      <c r="L35" s="36"/>
      <c r="M35" s="36"/>
      <c r="N35" s="36"/>
      <c r="O35" s="36"/>
      <c r="P35" s="36"/>
      <c r="Q35" s="36"/>
      <c r="R35" s="36"/>
      <c r="S35" s="36"/>
      <c r="T35" s="5"/>
      <c r="U35" s="5"/>
      <c r="V35" s="5"/>
      <c r="W35" s="5"/>
      <c r="X35" s="5"/>
      <c r="Y35" s="5"/>
      <c r="Z35" s="5"/>
      <c r="AA35" s="131"/>
      <c r="AB35" s="6"/>
      <c r="AC35" s="6"/>
      <c r="AD35" s="6"/>
      <c r="AE35" s="6"/>
      <c r="AF35" s="6"/>
      <c r="AG35" s="6"/>
    </row>
    <row r="36" spans="1:198">
      <c r="A36" s="6"/>
      <c r="B36" s="5"/>
      <c r="C36" s="5"/>
      <c r="D36" s="5"/>
      <c r="E36" s="5"/>
      <c r="F36" s="5"/>
      <c r="G36" s="5"/>
      <c r="H36" s="5"/>
      <c r="I36" s="5"/>
      <c r="J36" s="5"/>
      <c r="K36" s="36"/>
      <c r="L36" s="36"/>
      <c r="M36" s="36"/>
      <c r="N36" s="36"/>
      <c r="O36" s="36"/>
      <c r="P36" s="36"/>
      <c r="Q36" s="36"/>
      <c r="R36" s="36"/>
      <c r="S36" s="36"/>
      <c r="T36" s="5"/>
      <c r="U36" s="5"/>
      <c r="V36" s="5"/>
      <c r="W36" s="5"/>
      <c r="X36" s="5"/>
      <c r="Y36" s="5"/>
      <c r="Z36" s="5"/>
      <c r="AA36" s="131"/>
      <c r="AB36" s="6"/>
      <c r="AC36" s="6"/>
      <c r="AD36" s="6"/>
      <c r="AE36" s="6"/>
      <c r="AF36" s="6"/>
      <c r="AG36" s="6"/>
    </row>
    <row r="37" spans="1:198">
      <c r="A37" s="6"/>
      <c r="B37" s="5"/>
      <c r="C37" s="5"/>
      <c r="D37" s="5"/>
      <c r="E37" s="5"/>
      <c r="F37" s="5"/>
      <c r="G37" s="5"/>
      <c r="H37" s="5"/>
      <c r="I37" s="5"/>
      <c r="J37" s="5"/>
      <c r="K37" s="36"/>
      <c r="L37" s="36"/>
      <c r="M37" s="36"/>
      <c r="N37" s="36"/>
      <c r="O37" s="36"/>
      <c r="P37" s="36"/>
      <c r="Q37" s="36"/>
      <c r="R37" s="36"/>
      <c r="S37" s="36"/>
      <c r="T37" s="5"/>
      <c r="U37" s="5"/>
      <c r="V37" s="5"/>
      <c r="W37" s="5"/>
      <c r="X37" s="5"/>
      <c r="Y37" s="5"/>
      <c r="Z37" s="5"/>
      <c r="AA37" s="131"/>
      <c r="AB37" s="6"/>
      <c r="AC37" s="6"/>
      <c r="AD37" s="6"/>
      <c r="AE37" s="6"/>
      <c r="AF37" s="6"/>
      <c r="AG37" s="6"/>
    </row>
    <row r="38" spans="1:198">
      <c r="A38" s="6"/>
      <c r="B38" s="5"/>
      <c r="C38" s="5"/>
      <c r="D38" s="5"/>
      <c r="E38" s="5"/>
      <c r="F38" s="5"/>
      <c r="G38" s="5"/>
      <c r="H38" s="5"/>
      <c r="I38" s="5"/>
      <c r="J38" s="5"/>
      <c r="K38" s="36"/>
      <c r="L38" s="36"/>
      <c r="M38" s="36"/>
      <c r="N38" s="36"/>
      <c r="O38" s="36"/>
      <c r="P38" s="36"/>
      <c r="Q38" s="36"/>
      <c r="R38" s="36"/>
      <c r="S38" s="36"/>
      <c r="T38" s="5"/>
      <c r="U38" s="5"/>
      <c r="V38" s="5"/>
      <c r="W38" s="5"/>
      <c r="X38" s="5"/>
      <c r="Y38" s="5"/>
      <c r="Z38" s="5"/>
      <c r="AA38" s="131"/>
      <c r="AB38" s="6"/>
      <c r="AC38" s="6"/>
      <c r="AD38" s="6"/>
      <c r="AE38" s="6"/>
      <c r="AF38" s="6"/>
      <c r="AG38" s="6"/>
    </row>
    <row r="39" spans="1:198">
      <c r="A39" s="6"/>
      <c r="B39" s="5"/>
      <c r="C39" s="5"/>
      <c r="D39" s="5"/>
      <c r="E39" s="5"/>
      <c r="F39" s="5"/>
      <c r="G39" s="5"/>
      <c r="H39" s="5"/>
      <c r="I39" s="5"/>
      <c r="J39" s="5"/>
      <c r="K39" s="36"/>
      <c r="L39" s="36"/>
      <c r="M39" s="36"/>
      <c r="N39" s="36"/>
      <c r="O39" s="36"/>
      <c r="P39" s="36"/>
      <c r="Q39" s="36"/>
      <c r="R39" s="36"/>
      <c r="S39" s="36"/>
      <c r="T39" s="5"/>
      <c r="U39" s="5"/>
      <c r="V39" s="5"/>
      <c r="W39" s="5"/>
      <c r="X39" s="5"/>
      <c r="Y39" s="5"/>
      <c r="Z39" s="5"/>
      <c r="AA39" s="131"/>
      <c r="AB39" s="6"/>
      <c r="AC39" s="6"/>
      <c r="AD39" s="6"/>
      <c r="AE39" s="6"/>
      <c r="AF39" s="6"/>
      <c r="AG39" s="6"/>
    </row>
    <row r="40" spans="1:198" ht="21">
      <c r="A40" s="6"/>
      <c r="B40" s="5"/>
      <c r="C40" s="5"/>
      <c r="D40" s="129"/>
      <c r="E40" s="5"/>
      <c r="F40" s="5"/>
      <c r="G40" s="5"/>
      <c r="H40" s="5"/>
      <c r="I40" s="5"/>
      <c r="J40" s="5"/>
      <c r="K40" s="36"/>
      <c r="L40" s="36"/>
      <c r="M40" s="36"/>
      <c r="N40" s="36"/>
      <c r="O40" s="36"/>
      <c r="P40" s="36"/>
      <c r="Q40" s="36"/>
      <c r="R40" s="36"/>
      <c r="S40" s="36"/>
      <c r="T40" s="5"/>
      <c r="U40" s="5"/>
      <c r="V40" s="5"/>
      <c r="W40" s="5"/>
      <c r="X40" s="5"/>
      <c r="Y40" s="5"/>
      <c r="Z40" s="5"/>
      <c r="AA40" s="131"/>
      <c r="AB40" s="6"/>
      <c r="AC40" s="6"/>
      <c r="AD40" s="6"/>
      <c r="AE40" s="6"/>
      <c r="AF40" s="6"/>
      <c r="AG40" s="6"/>
    </row>
    <row r="41" spans="1:198">
      <c r="A41" s="6"/>
      <c r="B41" s="5"/>
      <c r="C41" s="5"/>
      <c r="D41" s="5"/>
      <c r="E41" s="5"/>
      <c r="F41" s="5"/>
      <c r="G41" s="5"/>
      <c r="H41" s="5"/>
      <c r="I41" s="5"/>
      <c r="J41" s="5"/>
      <c r="K41" s="36"/>
      <c r="L41" s="36"/>
      <c r="M41" s="36"/>
      <c r="N41" s="36"/>
      <c r="O41" s="36"/>
      <c r="P41" s="36"/>
      <c r="Q41" s="36"/>
      <c r="R41" s="36"/>
      <c r="S41" s="36"/>
      <c r="T41" s="5"/>
      <c r="U41" s="5"/>
      <c r="V41" s="5"/>
      <c r="W41" s="5"/>
      <c r="X41" s="5"/>
      <c r="Y41" s="5"/>
      <c r="Z41" s="5"/>
      <c r="AA41" s="131"/>
      <c r="AB41" s="6"/>
      <c r="AC41" s="6"/>
      <c r="AD41" s="6"/>
      <c r="AE41" s="6"/>
      <c r="AF41" s="6"/>
      <c r="AG41" s="6"/>
    </row>
    <row r="42" spans="1:198">
      <c r="A42" s="6"/>
      <c r="B42" s="5"/>
      <c r="C42" s="5"/>
      <c r="D42" s="5"/>
      <c r="E42" s="5"/>
      <c r="F42" s="5"/>
      <c r="G42" s="5"/>
      <c r="H42" s="5"/>
      <c r="I42" s="5"/>
      <c r="J42" s="5"/>
      <c r="K42" s="36"/>
      <c r="L42" s="36"/>
      <c r="M42" s="36"/>
      <c r="N42" s="36"/>
      <c r="O42" s="36"/>
      <c r="P42" s="36"/>
      <c r="Q42" s="36"/>
      <c r="R42" s="36"/>
      <c r="S42" s="36"/>
      <c r="T42" s="5"/>
      <c r="U42" s="5"/>
      <c r="V42" s="5"/>
      <c r="W42" s="5"/>
      <c r="X42" s="5"/>
      <c r="Y42" s="5"/>
      <c r="Z42" s="5"/>
      <c r="AA42" s="131"/>
      <c r="AB42" s="6"/>
      <c r="AC42" s="6"/>
      <c r="AD42" s="6"/>
      <c r="AE42" s="6"/>
      <c r="AF42" s="6"/>
      <c r="AG42" s="6"/>
    </row>
    <row r="43" spans="1:198">
      <c r="A43" s="6"/>
      <c r="B43" s="5"/>
      <c r="C43" s="5"/>
      <c r="D43" s="5"/>
      <c r="E43" s="5"/>
      <c r="F43" s="5"/>
      <c r="G43" s="5"/>
      <c r="H43" s="5"/>
      <c r="I43" s="5"/>
      <c r="J43" s="5"/>
      <c r="K43" s="36"/>
      <c r="L43" s="36"/>
      <c r="M43" s="36"/>
      <c r="N43" s="36"/>
      <c r="O43" s="36"/>
      <c r="P43" s="36"/>
      <c r="Q43" s="36"/>
      <c r="R43" s="36"/>
      <c r="S43" s="36"/>
      <c r="T43" s="5"/>
      <c r="U43" s="5"/>
      <c r="V43" s="5"/>
      <c r="W43" s="5"/>
      <c r="X43" s="5"/>
      <c r="Y43" s="5"/>
      <c r="Z43" s="5"/>
      <c r="AA43" s="131"/>
      <c r="AB43" s="6"/>
      <c r="AC43" s="6"/>
      <c r="AD43" s="6"/>
      <c r="AE43" s="6"/>
      <c r="AF43" s="6"/>
      <c r="AG43" s="6"/>
    </row>
    <row r="44" spans="1:198">
      <c r="A44" s="6"/>
      <c r="B44" s="5"/>
      <c r="C44" s="5"/>
      <c r="D44" s="5"/>
      <c r="E44" s="5"/>
      <c r="F44" s="5"/>
      <c r="G44" s="5"/>
      <c r="H44" s="5"/>
      <c r="I44" s="5"/>
      <c r="J44" s="5"/>
      <c r="K44" s="36"/>
      <c r="L44" s="36"/>
      <c r="M44" s="36"/>
      <c r="N44" s="36"/>
      <c r="O44" s="36"/>
      <c r="P44" s="36"/>
      <c r="Q44" s="36"/>
      <c r="R44" s="36"/>
      <c r="S44" s="36"/>
      <c r="T44" s="5"/>
      <c r="U44" s="5"/>
      <c r="V44" s="5"/>
      <c r="W44" s="5"/>
      <c r="X44" s="5"/>
      <c r="Y44" s="5"/>
      <c r="Z44" s="5"/>
      <c r="AA44" s="131"/>
      <c r="AB44" s="6"/>
      <c r="AC44" s="6"/>
      <c r="AD44" s="6"/>
      <c r="AE44" s="6"/>
      <c r="AF44" s="6"/>
      <c r="AG44" s="6"/>
    </row>
    <row r="45" spans="1:198" s="130" customFormat="1">
      <c r="A45" s="136"/>
      <c r="B45" s="131"/>
      <c r="C45" s="131"/>
      <c r="D45" s="131"/>
      <c r="E45" s="131"/>
      <c r="F45" s="131"/>
      <c r="G45" s="131"/>
      <c r="H45" s="131"/>
      <c r="I45" s="131"/>
      <c r="J45" s="131"/>
      <c r="K45" s="137"/>
      <c r="L45" s="137"/>
      <c r="M45" s="137"/>
      <c r="N45" s="137"/>
      <c r="O45" s="137"/>
      <c r="P45" s="137"/>
      <c r="Q45" s="137"/>
      <c r="R45" s="137"/>
      <c r="S45" s="137"/>
      <c r="T45" s="131"/>
      <c r="U45" s="131"/>
      <c r="V45" s="131"/>
      <c r="W45" s="131"/>
      <c r="X45" s="131"/>
      <c r="Y45" s="131"/>
      <c r="Z45" s="131"/>
      <c r="AA45" s="131"/>
      <c r="AB45" s="136"/>
      <c r="AC45" s="136"/>
      <c r="AD45" s="136"/>
      <c r="AE45" s="136"/>
      <c r="AF45" s="136"/>
      <c r="AG45" s="136"/>
    </row>
    <row r="46" spans="1:198" s="6" customFormat="1">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row>
    <row r="47" spans="1:198" ht="54.9" customHeight="1">
      <c r="A47" s="6"/>
      <c r="B47" s="123"/>
      <c r="C47" s="123"/>
      <c r="D47" s="123"/>
      <c r="E47" s="123"/>
      <c r="F47" s="123"/>
      <c r="G47" s="123"/>
      <c r="H47" s="123"/>
      <c r="I47" s="123"/>
      <c r="J47" s="123"/>
      <c r="K47" s="123"/>
      <c r="L47" s="123"/>
      <c r="M47" s="123"/>
      <c r="N47" s="123"/>
      <c r="O47" s="123"/>
      <c r="P47" s="123"/>
      <c r="Q47" s="123"/>
      <c r="R47" s="123"/>
      <c r="S47" s="123"/>
      <c r="T47" s="123"/>
      <c r="U47" s="123"/>
      <c r="V47" s="123"/>
      <c r="W47" s="123"/>
      <c r="X47" s="123"/>
      <c r="Y47" s="123"/>
      <c r="Z47" s="123"/>
      <c r="AA47" s="123"/>
      <c r="AB47" s="6"/>
      <c r="AC47" s="6"/>
      <c r="AD47" s="6"/>
      <c r="AE47" s="6"/>
      <c r="AF47" s="6"/>
      <c r="AG47" s="6"/>
    </row>
    <row r="48" spans="1:198" ht="9.9" customHeight="1">
      <c r="A48" s="6"/>
      <c r="B48" s="6"/>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row>
    <row r="49" spans="1:33" ht="15" customHeight="1">
      <c r="A49" s="6"/>
      <c r="B49" s="68"/>
      <c r="C49" s="68"/>
      <c r="D49" s="68"/>
      <c r="E49" s="68"/>
      <c r="F49" s="68"/>
      <c r="G49" s="68"/>
      <c r="H49" s="68"/>
      <c r="I49" s="68"/>
      <c r="J49" s="68"/>
      <c r="K49" s="68"/>
      <c r="L49" s="68"/>
      <c r="M49" s="68"/>
      <c r="N49" s="68"/>
      <c r="O49" s="68"/>
      <c r="P49" s="5"/>
      <c r="Q49" s="5"/>
      <c r="R49" s="5"/>
      <c r="S49" s="5"/>
      <c r="T49" s="5"/>
      <c r="U49" s="5"/>
      <c r="V49" s="5"/>
      <c r="W49" s="5"/>
      <c r="X49" s="5"/>
      <c r="Y49" s="5"/>
      <c r="Z49" s="5"/>
      <c r="AA49" s="5"/>
      <c r="AB49" s="6"/>
      <c r="AC49" s="6"/>
      <c r="AD49" s="6"/>
      <c r="AE49" s="6"/>
      <c r="AF49" s="6"/>
      <c r="AG49" s="6"/>
    </row>
    <row r="50" spans="1:33" ht="16" thickBot="1">
      <c r="A50" s="6"/>
      <c r="B50" s="68"/>
      <c r="C50" s="68"/>
      <c r="D50" s="68"/>
      <c r="E50" s="361" t="s">
        <v>159</v>
      </c>
      <c r="F50" s="361"/>
      <c r="G50" s="361"/>
      <c r="H50" s="361"/>
      <c r="I50" s="361"/>
      <c r="J50" s="361"/>
      <c r="K50" s="139"/>
      <c r="L50" s="490" t="s">
        <v>280</v>
      </c>
      <c r="M50" s="490"/>
      <c r="N50" s="490"/>
      <c r="O50" s="68"/>
      <c r="P50" s="5"/>
      <c r="Q50" s="5"/>
      <c r="R50" s="495" t="s">
        <v>225</v>
      </c>
      <c r="S50" s="495"/>
      <c r="T50" s="495"/>
      <c r="U50" s="495"/>
      <c r="V50" s="495"/>
      <c r="W50" s="495"/>
      <c r="X50" s="492" t="s">
        <v>281</v>
      </c>
      <c r="Y50" s="492"/>
      <c r="Z50" s="492"/>
      <c r="AA50" s="79"/>
      <c r="AB50" s="6"/>
      <c r="AC50" s="6"/>
      <c r="AD50" s="6"/>
      <c r="AE50" s="6"/>
      <c r="AF50" s="6"/>
      <c r="AG50" s="6"/>
    </row>
    <row r="51" spans="1:33" ht="23.15" customHeight="1" thickTop="1">
      <c r="A51" s="6"/>
      <c r="B51" s="68"/>
      <c r="C51" s="371" t="str">
        <f>Planning!Q52</f>
        <v>What are our best estimates of the cost to develop or customize this technology?</v>
      </c>
      <c r="D51" s="371"/>
      <c r="E51" s="371"/>
      <c r="F51" s="371"/>
      <c r="G51" s="371"/>
      <c r="H51" s="335"/>
      <c r="I51" s="335"/>
      <c r="J51" s="335"/>
      <c r="K51" s="335"/>
      <c r="L51" s="335"/>
      <c r="M51" s="335"/>
      <c r="N51" s="335"/>
      <c r="O51" s="68"/>
      <c r="P51" s="116"/>
      <c r="Q51" s="285" t="str">
        <f>'Due Diligence'!K16</f>
        <v>How many years have they been in business?</v>
      </c>
      <c r="R51" s="285"/>
      <c r="S51" s="285"/>
      <c r="T51" s="285"/>
      <c r="U51" s="285"/>
      <c r="V51" s="285"/>
      <c r="W51" s="285"/>
      <c r="X51" s="285"/>
      <c r="Y51" s="285"/>
      <c r="Z51" s="285"/>
      <c r="AA51" s="285"/>
      <c r="AB51" s="6"/>
      <c r="AC51" s="6"/>
      <c r="AD51" s="6"/>
      <c r="AE51" s="6"/>
      <c r="AF51" s="6"/>
      <c r="AG51" s="6"/>
    </row>
    <row r="52" spans="1:33">
      <c r="A52" s="6"/>
      <c r="B52" s="68"/>
      <c r="C52" s="493">
        <f>Planning!Q53</f>
        <v>0</v>
      </c>
      <c r="D52" s="493"/>
      <c r="E52" s="493"/>
      <c r="F52" s="493"/>
      <c r="G52" s="493"/>
      <c r="H52" s="197"/>
      <c r="I52" s="140"/>
      <c r="J52" s="140"/>
      <c r="K52" s="140"/>
      <c r="L52" s="140"/>
      <c r="M52" s="140"/>
      <c r="N52" s="140"/>
      <c r="O52" s="68"/>
      <c r="P52" s="138"/>
      <c r="Q52" s="496">
        <f>'Due Diligence'!Q16:R16</f>
        <v>0</v>
      </c>
      <c r="R52" s="496"/>
      <c r="S52" s="496"/>
      <c r="T52" s="198"/>
      <c r="U52" s="198"/>
      <c r="V52" s="198"/>
      <c r="W52" s="198"/>
      <c r="X52" s="198"/>
      <c r="Y52" s="198"/>
      <c r="Z52" s="198"/>
      <c r="AA52" s="4"/>
      <c r="AB52" s="6"/>
      <c r="AC52" s="6"/>
      <c r="AD52" s="6"/>
      <c r="AE52" s="6"/>
      <c r="AF52" s="6"/>
      <c r="AG52" s="6"/>
    </row>
    <row r="53" spans="1:33">
      <c r="A53" s="6"/>
      <c r="B53" s="68"/>
      <c r="C53" s="68"/>
      <c r="D53" s="140"/>
      <c r="E53" s="140"/>
      <c r="F53" s="140"/>
      <c r="G53" s="140"/>
      <c r="H53" s="140"/>
      <c r="I53" s="140"/>
      <c r="J53" s="140"/>
      <c r="K53" s="140"/>
      <c r="L53" s="140"/>
      <c r="M53" s="140"/>
      <c r="N53" s="140"/>
      <c r="O53" s="68"/>
      <c r="P53" s="5"/>
      <c r="Q53" s="4"/>
      <c r="R53" s="4"/>
      <c r="S53" s="4"/>
      <c r="T53" s="4"/>
      <c r="U53" s="4"/>
      <c r="V53" s="4"/>
      <c r="W53" s="4"/>
      <c r="X53" s="4"/>
      <c r="Y53" s="4"/>
      <c r="Z53" s="4"/>
      <c r="AA53" s="4"/>
      <c r="AB53" s="6"/>
      <c r="AC53" s="6"/>
      <c r="AD53" s="6"/>
      <c r="AE53" s="6"/>
      <c r="AF53" s="6"/>
      <c r="AG53" s="6"/>
    </row>
    <row r="54" spans="1:33">
      <c r="A54" s="6"/>
      <c r="B54" s="68"/>
      <c r="C54" s="68"/>
      <c r="D54" s="140"/>
      <c r="E54" s="140"/>
      <c r="F54" s="140"/>
      <c r="G54" s="140"/>
      <c r="H54" s="140"/>
      <c r="I54" s="140"/>
      <c r="J54" s="140"/>
      <c r="K54" s="140"/>
      <c r="L54" s="140"/>
      <c r="M54" s="140"/>
      <c r="N54" s="140"/>
      <c r="O54" s="68"/>
      <c r="P54" s="5"/>
      <c r="Q54" s="4"/>
      <c r="R54" s="4"/>
      <c r="S54" s="4"/>
      <c r="T54" s="4"/>
      <c r="U54" s="4"/>
      <c r="V54" s="4"/>
      <c r="W54" s="4"/>
      <c r="X54" s="4"/>
      <c r="Y54" s="4"/>
      <c r="Z54" s="4"/>
      <c r="AA54" s="4"/>
      <c r="AB54" s="6"/>
      <c r="AC54" s="6"/>
      <c r="AD54" s="6"/>
      <c r="AE54" s="6"/>
      <c r="AF54" s="6"/>
      <c r="AG54" s="6"/>
    </row>
    <row r="55" spans="1:33">
      <c r="A55" s="6"/>
      <c r="B55" s="68"/>
      <c r="C55" s="68"/>
      <c r="D55" s="140"/>
      <c r="E55" s="140"/>
      <c r="F55" s="140"/>
      <c r="G55" s="140"/>
      <c r="H55" s="140"/>
      <c r="I55" s="140"/>
      <c r="J55" s="140"/>
      <c r="K55" s="140"/>
      <c r="L55" s="140"/>
      <c r="M55" s="140"/>
      <c r="N55" s="140"/>
      <c r="O55" s="68"/>
      <c r="P55" s="5"/>
      <c r="Q55" s="4"/>
      <c r="R55" s="4"/>
      <c r="S55" s="4"/>
      <c r="T55" s="4"/>
      <c r="U55" s="4"/>
      <c r="V55" s="4"/>
      <c r="W55" s="4"/>
      <c r="X55" s="4"/>
      <c r="Y55" s="4"/>
      <c r="Z55" s="4"/>
      <c r="AA55" s="4"/>
      <c r="AB55" s="6"/>
      <c r="AC55" s="6"/>
      <c r="AD55" s="6"/>
      <c r="AE55" s="6"/>
      <c r="AF55" s="6"/>
      <c r="AG55" s="6"/>
    </row>
    <row r="56" spans="1:33">
      <c r="A56" s="6"/>
      <c r="B56" s="68"/>
      <c r="C56" s="68"/>
      <c r="D56" s="140"/>
      <c r="E56" s="140"/>
      <c r="F56" s="140"/>
      <c r="G56" s="140"/>
      <c r="H56" s="140"/>
      <c r="I56" s="140"/>
      <c r="J56" s="140"/>
      <c r="K56" s="140"/>
      <c r="L56" s="140"/>
      <c r="M56" s="140"/>
      <c r="N56" s="140"/>
      <c r="O56" s="68"/>
      <c r="P56" s="5"/>
      <c r="Q56" s="4"/>
      <c r="R56" s="4"/>
      <c r="S56" s="4"/>
      <c r="T56" s="4"/>
      <c r="U56" s="4"/>
      <c r="V56" s="4"/>
      <c r="W56" s="4"/>
      <c r="X56" s="4"/>
      <c r="Y56" s="4"/>
      <c r="Z56" s="4"/>
      <c r="AA56" s="4"/>
      <c r="AB56" s="6"/>
      <c r="AC56" s="6"/>
      <c r="AD56" s="6"/>
      <c r="AE56" s="6"/>
      <c r="AF56" s="6"/>
      <c r="AG56" s="6"/>
    </row>
    <row r="57" spans="1:33">
      <c r="A57" s="6"/>
      <c r="B57" s="68"/>
      <c r="C57" s="68"/>
      <c r="D57" s="140"/>
      <c r="E57" s="140"/>
      <c r="F57" s="140"/>
      <c r="G57" s="140"/>
      <c r="H57" s="140"/>
      <c r="I57" s="140"/>
      <c r="J57" s="140"/>
      <c r="K57" s="140"/>
      <c r="L57" s="140"/>
      <c r="M57" s="140"/>
      <c r="N57" s="140"/>
      <c r="O57" s="68"/>
      <c r="P57" s="5"/>
      <c r="Q57" s="4"/>
      <c r="R57" s="4"/>
      <c r="S57" s="4"/>
      <c r="T57" s="4"/>
      <c r="U57" s="4"/>
      <c r="V57" s="4"/>
      <c r="W57" s="4"/>
      <c r="X57" s="4"/>
      <c r="Y57" s="4"/>
      <c r="Z57" s="4"/>
      <c r="AA57" s="4"/>
      <c r="AB57" s="6"/>
      <c r="AC57" s="6"/>
      <c r="AD57" s="6"/>
      <c r="AE57" s="6"/>
      <c r="AF57" s="6"/>
      <c r="AG57" s="6"/>
    </row>
    <row r="58" spans="1:33">
      <c r="A58" s="6"/>
      <c r="B58" s="68"/>
      <c r="C58" s="68"/>
      <c r="D58" s="140"/>
      <c r="E58" s="140"/>
      <c r="F58" s="140"/>
      <c r="G58" s="140"/>
      <c r="H58" s="140"/>
      <c r="I58" s="140"/>
      <c r="J58" s="140"/>
      <c r="K58" s="140"/>
      <c r="L58" s="140"/>
      <c r="M58" s="140"/>
      <c r="N58" s="140"/>
      <c r="O58" s="68"/>
      <c r="P58" s="5"/>
      <c r="Q58" s="4"/>
      <c r="R58" s="4"/>
      <c r="S58" s="4"/>
      <c r="T58" s="4"/>
      <c r="U58" s="4"/>
      <c r="V58" s="4"/>
      <c r="W58" s="4"/>
      <c r="X58" s="4"/>
      <c r="Y58" s="4"/>
      <c r="Z58" s="4"/>
      <c r="AA58" s="4"/>
      <c r="AB58" s="6"/>
      <c r="AC58" s="6"/>
      <c r="AD58" s="6"/>
      <c r="AE58" s="6"/>
      <c r="AF58" s="6"/>
      <c r="AG58" s="6"/>
    </row>
    <row r="59" spans="1:33">
      <c r="A59" s="6"/>
      <c r="B59" s="68"/>
      <c r="C59" s="68"/>
      <c r="D59" s="140"/>
      <c r="E59" s="140"/>
      <c r="F59" s="140"/>
      <c r="G59" s="140"/>
      <c r="H59" s="140"/>
      <c r="I59" s="140"/>
      <c r="J59" s="140"/>
      <c r="K59" s="140"/>
      <c r="L59" s="140"/>
      <c r="M59" s="140"/>
      <c r="N59" s="140"/>
      <c r="O59" s="68"/>
      <c r="P59" s="5"/>
      <c r="Q59" s="10"/>
      <c r="R59" s="10"/>
      <c r="S59" s="10"/>
      <c r="T59" s="10"/>
      <c r="U59" s="10"/>
      <c r="V59" s="10"/>
      <c r="W59" s="10"/>
      <c r="X59" s="10"/>
      <c r="Y59" s="10"/>
      <c r="Z59" s="56"/>
      <c r="AA59" s="5"/>
      <c r="AB59" s="6"/>
      <c r="AC59" s="6"/>
      <c r="AD59" s="6"/>
      <c r="AE59" s="6"/>
      <c r="AF59" s="6"/>
      <c r="AG59" s="6"/>
    </row>
    <row r="60" spans="1:33">
      <c r="A60" s="6"/>
      <c r="B60" s="68"/>
      <c r="C60" s="68"/>
      <c r="D60" s="140"/>
      <c r="E60" s="140"/>
      <c r="F60" s="140"/>
      <c r="G60" s="140"/>
      <c r="H60" s="140"/>
      <c r="I60" s="140"/>
      <c r="J60" s="140"/>
      <c r="K60" s="140"/>
      <c r="L60" s="140"/>
      <c r="M60" s="140"/>
      <c r="N60" s="140"/>
      <c r="O60" s="68"/>
      <c r="P60" s="5"/>
      <c r="Q60" s="5"/>
      <c r="R60" s="5"/>
      <c r="S60" s="5"/>
      <c r="T60" s="5"/>
      <c r="U60" s="5"/>
      <c r="V60" s="5"/>
      <c r="W60" s="5"/>
      <c r="X60" s="5"/>
      <c r="Y60" s="5"/>
      <c r="Z60" s="5"/>
      <c r="AA60" s="5"/>
      <c r="AB60" s="6"/>
      <c r="AC60" s="6"/>
      <c r="AD60" s="6"/>
      <c r="AE60" s="6"/>
      <c r="AF60" s="6"/>
      <c r="AG60" s="6"/>
    </row>
    <row r="61" spans="1:33">
      <c r="A61" s="6"/>
      <c r="B61" s="68"/>
      <c r="C61" s="68"/>
      <c r="D61" s="140"/>
      <c r="E61" s="140"/>
      <c r="F61" s="140"/>
      <c r="G61" s="140"/>
      <c r="H61" s="140"/>
      <c r="I61" s="140"/>
      <c r="J61" s="140"/>
      <c r="K61" s="140"/>
      <c r="L61" s="140"/>
      <c r="M61" s="140"/>
      <c r="N61" s="140"/>
      <c r="O61" s="68"/>
      <c r="P61" s="5"/>
      <c r="Q61" s="506"/>
      <c r="R61" s="506"/>
      <c r="S61" s="506"/>
      <c r="T61" s="506"/>
      <c r="U61" s="506"/>
      <c r="V61" s="506"/>
      <c r="W61" s="506"/>
      <c r="X61" s="506"/>
      <c r="Y61" s="506"/>
      <c r="Z61" s="506"/>
      <c r="AA61" s="506"/>
      <c r="AB61" s="6"/>
      <c r="AC61" s="6"/>
      <c r="AD61" s="6"/>
      <c r="AE61" s="6"/>
      <c r="AF61" s="6"/>
      <c r="AG61" s="6"/>
    </row>
    <row r="62" spans="1:33">
      <c r="A62" s="6"/>
      <c r="B62" s="68"/>
      <c r="C62" s="68"/>
      <c r="D62" s="140"/>
      <c r="E62" s="140"/>
      <c r="F62" s="140"/>
      <c r="G62" s="140"/>
      <c r="H62" s="140"/>
      <c r="I62" s="140"/>
      <c r="J62" s="140"/>
      <c r="K62" s="140"/>
      <c r="L62" s="140"/>
      <c r="M62" s="140"/>
      <c r="N62" s="140"/>
      <c r="O62" s="68"/>
      <c r="P62" s="5"/>
      <c r="Q62" s="5"/>
      <c r="R62" s="5"/>
      <c r="S62" s="5"/>
      <c r="T62" s="5"/>
      <c r="U62" s="5"/>
      <c r="V62" s="5"/>
      <c r="W62" s="5"/>
      <c r="X62" s="5"/>
      <c r="Y62" s="5"/>
      <c r="Z62" s="5"/>
      <c r="AA62" s="5"/>
      <c r="AB62" s="6"/>
      <c r="AC62" s="6"/>
      <c r="AD62" s="6"/>
      <c r="AE62" s="6"/>
      <c r="AF62" s="6"/>
      <c r="AG62" s="6"/>
    </row>
    <row r="63" spans="1:33">
      <c r="A63" s="6"/>
      <c r="B63" s="68"/>
      <c r="C63" s="68"/>
      <c r="D63" s="140"/>
      <c r="E63" s="140"/>
      <c r="F63" s="140"/>
      <c r="G63" s="140"/>
      <c r="H63" s="140"/>
      <c r="I63" s="140"/>
      <c r="J63" s="140"/>
      <c r="K63" s="140"/>
      <c r="L63" s="140"/>
      <c r="M63" s="140"/>
      <c r="N63" s="140"/>
      <c r="O63" s="68"/>
      <c r="P63" s="5"/>
      <c r="Q63" s="5"/>
      <c r="R63" s="5"/>
      <c r="S63" s="5"/>
      <c r="T63" s="5"/>
      <c r="U63" s="5"/>
      <c r="V63" s="5"/>
      <c r="W63" s="5"/>
      <c r="X63" s="5"/>
      <c r="Y63" s="5"/>
      <c r="Z63" s="5"/>
      <c r="AA63" s="5"/>
      <c r="AB63" s="6"/>
      <c r="AC63" s="6"/>
      <c r="AD63" s="6"/>
      <c r="AE63" s="6"/>
      <c r="AF63" s="6"/>
      <c r="AG63" s="6"/>
    </row>
    <row r="64" spans="1:33">
      <c r="A64" s="6"/>
      <c r="B64" s="68"/>
      <c r="C64" s="68"/>
      <c r="D64" s="68"/>
      <c r="E64" s="68"/>
      <c r="F64" s="68"/>
      <c r="G64" s="68"/>
      <c r="H64" s="68"/>
      <c r="I64" s="68"/>
      <c r="J64" s="68"/>
      <c r="K64" s="68"/>
      <c r="L64" s="68"/>
      <c r="M64" s="68"/>
      <c r="N64" s="68"/>
      <c r="O64" s="68"/>
      <c r="P64" s="5"/>
      <c r="Q64" s="5"/>
      <c r="R64" s="5"/>
      <c r="S64" s="5"/>
      <c r="T64" s="5"/>
      <c r="U64" s="5"/>
      <c r="V64" s="5"/>
      <c r="W64" s="5"/>
      <c r="X64" s="5"/>
      <c r="Y64" s="5"/>
      <c r="Z64" s="5"/>
      <c r="AA64" s="5"/>
      <c r="AB64" s="6"/>
      <c r="AC64" s="6"/>
      <c r="AD64" s="6"/>
      <c r="AE64" s="6"/>
      <c r="AF64" s="6"/>
      <c r="AG64" s="6"/>
    </row>
    <row r="65" spans="1:33">
      <c r="A65" s="6"/>
      <c r="B65" s="68"/>
      <c r="C65" s="68"/>
      <c r="D65" s="68"/>
      <c r="E65" s="68"/>
      <c r="F65" s="68"/>
      <c r="G65" s="68"/>
      <c r="H65" s="68"/>
      <c r="I65" s="68"/>
      <c r="J65" s="68"/>
      <c r="K65" s="68"/>
      <c r="L65" s="68"/>
      <c r="M65" s="68"/>
      <c r="N65" s="68"/>
      <c r="O65" s="68"/>
      <c r="P65" s="5"/>
      <c r="Q65" s="5"/>
      <c r="R65" s="5"/>
      <c r="S65" s="5"/>
      <c r="T65" s="5"/>
      <c r="U65" s="5"/>
      <c r="V65" s="5"/>
      <c r="W65" s="5"/>
      <c r="X65" s="5"/>
      <c r="Y65" s="5"/>
      <c r="Z65" s="5"/>
      <c r="AA65" s="5"/>
      <c r="AB65" s="6"/>
      <c r="AC65" s="6"/>
      <c r="AD65" s="6"/>
      <c r="AE65" s="6"/>
      <c r="AF65" s="6"/>
      <c r="AG65" s="6"/>
    </row>
    <row r="66" spans="1:33">
      <c r="A66" s="6"/>
      <c r="B66" s="68"/>
      <c r="C66" s="68"/>
      <c r="D66" s="68"/>
      <c r="E66" s="68"/>
      <c r="F66" s="68"/>
      <c r="G66" s="68"/>
      <c r="H66" s="68"/>
      <c r="I66" s="68"/>
      <c r="J66" s="68"/>
      <c r="K66" s="68"/>
      <c r="L66" s="68"/>
      <c r="M66" s="68"/>
      <c r="N66" s="68"/>
      <c r="O66" s="68"/>
      <c r="P66" s="5"/>
      <c r="Q66" s="5"/>
      <c r="R66" s="5"/>
      <c r="S66" s="5"/>
      <c r="T66" s="5"/>
      <c r="U66" s="5"/>
      <c r="V66" s="5"/>
      <c r="W66" s="5"/>
      <c r="X66" s="5"/>
      <c r="Y66" s="5"/>
      <c r="Z66" s="5"/>
      <c r="AA66" s="5"/>
      <c r="AB66" s="6"/>
      <c r="AC66" s="6"/>
      <c r="AD66" s="6"/>
      <c r="AE66" s="6"/>
      <c r="AF66" s="6"/>
      <c r="AG66" s="6"/>
    </row>
    <row r="67" spans="1:33">
      <c r="A67" s="6"/>
      <c r="B67" s="68"/>
      <c r="C67" s="68"/>
      <c r="D67" s="68"/>
      <c r="E67" s="68"/>
      <c r="F67" s="68"/>
      <c r="G67" s="68"/>
      <c r="H67" s="68"/>
      <c r="I67" s="68"/>
      <c r="J67" s="68"/>
      <c r="K67" s="68"/>
      <c r="L67" s="68"/>
      <c r="M67" s="68"/>
      <c r="N67" s="68"/>
      <c r="O67" s="68"/>
      <c r="P67" s="5"/>
      <c r="Q67" s="5"/>
      <c r="R67" s="5"/>
      <c r="S67" s="5"/>
      <c r="T67" s="5"/>
      <c r="U67" s="5"/>
      <c r="V67" s="5"/>
      <c r="W67" s="5"/>
      <c r="X67" s="5"/>
      <c r="Y67" s="5"/>
      <c r="Z67" s="5"/>
      <c r="AA67" s="5"/>
      <c r="AB67" s="6"/>
      <c r="AC67" s="6"/>
      <c r="AD67" s="6"/>
      <c r="AE67" s="6"/>
      <c r="AF67" s="6"/>
      <c r="AG67" s="6"/>
    </row>
    <row r="68" spans="1:33">
      <c r="A68" s="6"/>
      <c r="B68" s="68"/>
      <c r="C68" s="68"/>
      <c r="D68" s="68"/>
      <c r="E68" s="68"/>
      <c r="F68" s="68"/>
      <c r="G68" s="68"/>
      <c r="H68" s="68"/>
      <c r="I68" s="68"/>
      <c r="J68" s="68"/>
      <c r="K68" s="68"/>
      <c r="L68" s="68"/>
      <c r="M68" s="68"/>
      <c r="N68" s="68"/>
      <c r="O68" s="68"/>
      <c r="P68" s="5"/>
      <c r="Q68" s="5"/>
      <c r="R68" s="5"/>
      <c r="S68" s="5"/>
      <c r="T68" s="5"/>
      <c r="U68" s="5"/>
      <c r="V68" s="5"/>
      <c r="W68" s="5"/>
      <c r="X68" s="5"/>
      <c r="Y68" s="5"/>
      <c r="Z68" s="5"/>
      <c r="AA68" s="5"/>
      <c r="AB68" s="6"/>
      <c r="AC68" s="6"/>
      <c r="AD68" s="6"/>
      <c r="AE68" s="6"/>
      <c r="AF68" s="6"/>
      <c r="AG68" s="6"/>
    </row>
    <row r="69" spans="1:33">
      <c r="A69" s="6"/>
      <c r="B69" s="68"/>
      <c r="C69" s="68"/>
      <c r="D69" s="68"/>
      <c r="E69" s="68"/>
      <c r="F69" s="68"/>
      <c r="G69" s="68"/>
      <c r="H69" s="68"/>
      <c r="I69" s="68"/>
      <c r="J69" s="68"/>
      <c r="K69" s="68"/>
      <c r="L69" s="68"/>
      <c r="M69" s="68"/>
      <c r="N69" s="68"/>
      <c r="O69" s="68"/>
      <c r="P69" s="5"/>
      <c r="Q69" s="5"/>
      <c r="R69" s="5"/>
      <c r="S69" s="5"/>
      <c r="T69" s="5"/>
      <c r="U69" s="5"/>
      <c r="V69" s="5"/>
      <c r="W69" s="5"/>
      <c r="X69" s="5"/>
      <c r="Y69" s="5"/>
      <c r="Z69" s="5"/>
      <c r="AA69" s="5"/>
      <c r="AB69" s="6"/>
      <c r="AC69" s="6"/>
      <c r="AD69" s="6"/>
      <c r="AE69" s="6"/>
      <c r="AF69" s="6"/>
      <c r="AG69" s="6"/>
    </row>
    <row r="70" spans="1:33">
      <c r="A70" s="6"/>
      <c r="B70" s="68"/>
      <c r="C70" s="68"/>
      <c r="D70" s="68"/>
      <c r="E70" s="68"/>
      <c r="F70" s="68"/>
      <c r="G70" s="68"/>
      <c r="H70" s="68"/>
      <c r="I70" s="68"/>
      <c r="J70" s="68"/>
      <c r="K70" s="68"/>
      <c r="L70" s="68"/>
      <c r="M70" s="68"/>
      <c r="N70" s="68"/>
      <c r="O70" s="68"/>
      <c r="P70" s="5"/>
      <c r="Q70" s="5"/>
      <c r="R70" s="5"/>
      <c r="S70" s="5"/>
      <c r="T70" s="5"/>
      <c r="U70" s="5"/>
      <c r="V70" s="5"/>
      <c r="W70" s="5"/>
      <c r="X70" s="5"/>
      <c r="Y70" s="5"/>
      <c r="Z70" s="5"/>
      <c r="AA70" s="5"/>
      <c r="AB70" s="6"/>
      <c r="AC70" s="6"/>
      <c r="AD70" s="6"/>
      <c r="AE70" s="6"/>
      <c r="AF70" s="6"/>
      <c r="AG70" s="6"/>
    </row>
    <row r="71" spans="1:33">
      <c r="A71" s="6"/>
      <c r="B71" s="68"/>
      <c r="C71" s="68"/>
      <c r="D71" s="68"/>
      <c r="E71" s="68"/>
      <c r="F71" s="68"/>
      <c r="G71" s="68"/>
      <c r="H71" s="68"/>
      <c r="I71" s="68"/>
      <c r="J71" s="68"/>
      <c r="K71" s="68"/>
      <c r="L71" s="68"/>
      <c r="M71" s="68"/>
      <c r="N71" s="68"/>
      <c r="O71" s="68"/>
      <c r="P71" s="5"/>
      <c r="Q71" s="5"/>
      <c r="R71" s="5"/>
      <c r="S71" s="5"/>
      <c r="T71" s="5"/>
      <c r="U71" s="5"/>
      <c r="V71" s="5"/>
      <c r="W71" s="5"/>
      <c r="X71" s="5"/>
      <c r="Y71" s="5"/>
      <c r="Z71" s="5"/>
      <c r="AA71" s="5"/>
      <c r="AB71" s="6"/>
      <c r="AC71" s="6"/>
      <c r="AD71" s="6"/>
      <c r="AE71" s="6"/>
      <c r="AF71" s="6"/>
      <c r="AG71" s="6"/>
    </row>
    <row r="72" spans="1:33">
      <c r="A72" s="6"/>
      <c r="B72" s="68"/>
      <c r="C72" s="68"/>
      <c r="D72" s="68"/>
      <c r="E72" s="68"/>
      <c r="F72" s="68"/>
      <c r="G72" s="68"/>
      <c r="H72" s="68"/>
      <c r="I72" s="68"/>
      <c r="J72" s="68"/>
      <c r="K72" s="68"/>
      <c r="L72" s="68"/>
      <c r="M72" s="68"/>
      <c r="N72" s="68"/>
      <c r="O72" s="68"/>
      <c r="P72" s="5"/>
      <c r="Q72" s="5"/>
      <c r="R72" s="5"/>
      <c r="S72" s="5"/>
      <c r="T72" s="5"/>
      <c r="U72" s="5"/>
      <c r="V72" s="5"/>
      <c r="W72" s="5"/>
      <c r="X72" s="5"/>
      <c r="Y72" s="5"/>
      <c r="Z72" s="5"/>
      <c r="AA72" s="5"/>
      <c r="AB72" s="6"/>
      <c r="AC72" s="6"/>
      <c r="AD72" s="6"/>
      <c r="AE72" s="6"/>
      <c r="AF72" s="6"/>
      <c r="AG72" s="6"/>
    </row>
    <row r="73" spans="1:33">
      <c r="A73" s="6"/>
      <c r="B73" s="68"/>
      <c r="C73" s="68"/>
      <c r="D73" s="68"/>
      <c r="E73" s="68"/>
      <c r="F73" s="68"/>
      <c r="G73" s="68"/>
      <c r="H73" s="68"/>
      <c r="I73" s="68"/>
      <c r="J73" s="68"/>
      <c r="K73" s="68"/>
      <c r="L73" s="68"/>
      <c r="M73" s="68"/>
      <c r="N73" s="68"/>
      <c r="O73" s="68"/>
      <c r="P73" s="5"/>
      <c r="Q73" s="5"/>
      <c r="R73" s="5"/>
      <c r="S73" s="5"/>
      <c r="T73" s="5"/>
      <c r="U73" s="5"/>
      <c r="V73" s="5"/>
      <c r="W73" s="5"/>
      <c r="X73" s="5"/>
      <c r="Y73" s="5"/>
      <c r="Z73" s="5"/>
      <c r="AA73" s="5"/>
      <c r="AB73" s="6"/>
      <c r="AC73" s="6"/>
      <c r="AD73" s="6"/>
      <c r="AE73" s="6"/>
      <c r="AF73" s="6"/>
      <c r="AG73" s="6"/>
    </row>
    <row r="74" spans="1:33">
      <c r="A74" s="6"/>
      <c r="B74" s="68"/>
      <c r="C74" s="68"/>
      <c r="D74" s="68"/>
      <c r="E74" s="68"/>
      <c r="F74" s="68"/>
      <c r="G74" s="68"/>
      <c r="H74" s="68"/>
      <c r="I74" s="68"/>
      <c r="J74" s="68"/>
      <c r="K74" s="68"/>
      <c r="L74" s="68"/>
      <c r="M74" s="68"/>
      <c r="N74" s="68"/>
      <c r="O74" s="68"/>
      <c r="P74" s="5"/>
      <c r="Q74" s="5"/>
      <c r="R74" s="5"/>
      <c r="S74" s="5"/>
      <c r="T74" s="5"/>
      <c r="U74" s="5"/>
      <c r="V74" s="5"/>
      <c r="W74" s="5"/>
      <c r="X74" s="5"/>
      <c r="Y74" s="5"/>
      <c r="Z74" s="5"/>
      <c r="AA74" s="5"/>
      <c r="AB74" s="6"/>
      <c r="AC74" s="6"/>
      <c r="AD74" s="6"/>
      <c r="AE74" s="6"/>
      <c r="AF74" s="6"/>
      <c r="AG74" s="6"/>
    </row>
    <row r="75" spans="1:33">
      <c r="A75" s="6"/>
      <c r="B75" s="68"/>
      <c r="C75" s="68"/>
      <c r="D75" s="68"/>
      <c r="E75" s="68"/>
      <c r="F75" s="68"/>
      <c r="G75" s="68"/>
      <c r="H75" s="68"/>
      <c r="I75" s="68"/>
      <c r="J75" s="68"/>
      <c r="K75" s="68"/>
      <c r="L75" s="68"/>
      <c r="M75" s="68"/>
      <c r="N75" s="68"/>
      <c r="O75" s="68"/>
      <c r="P75" s="5"/>
      <c r="Q75" s="5"/>
      <c r="R75" s="5"/>
      <c r="S75" s="5"/>
      <c r="T75" s="5"/>
      <c r="U75" s="5"/>
      <c r="V75" s="5"/>
      <c r="W75" s="5"/>
      <c r="X75" s="5"/>
      <c r="Y75" s="5"/>
      <c r="Z75" s="5"/>
      <c r="AA75" s="5"/>
      <c r="AB75" s="6"/>
      <c r="AC75" s="6"/>
      <c r="AD75" s="6"/>
      <c r="AE75" s="6"/>
      <c r="AF75" s="6"/>
      <c r="AG75" s="6"/>
    </row>
    <row r="76" spans="1:33">
      <c r="A76" s="6"/>
      <c r="B76" s="68"/>
      <c r="C76" s="68"/>
      <c r="D76" s="68"/>
      <c r="E76" s="68"/>
      <c r="F76" s="68"/>
      <c r="G76" s="68"/>
      <c r="H76" s="68"/>
      <c r="I76" s="68"/>
      <c r="J76" s="68"/>
      <c r="K76" s="68"/>
      <c r="L76" s="68"/>
      <c r="M76" s="68"/>
      <c r="N76" s="68"/>
      <c r="O76" s="68"/>
      <c r="P76" s="5"/>
      <c r="Q76" s="5"/>
      <c r="R76" s="5"/>
      <c r="S76" s="5"/>
      <c r="T76" s="5"/>
      <c r="U76" s="5"/>
      <c r="V76" s="5"/>
      <c r="W76" s="5"/>
      <c r="X76" s="5"/>
      <c r="Y76" s="5"/>
      <c r="Z76" s="5"/>
      <c r="AA76" s="5"/>
      <c r="AB76" s="6"/>
      <c r="AC76" s="6"/>
      <c r="AD76" s="6"/>
      <c r="AE76" s="6"/>
      <c r="AF76" s="6"/>
      <c r="AG76" s="6"/>
    </row>
    <row r="77" spans="1:33">
      <c r="A77" s="6"/>
      <c r="B77" s="68"/>
      <c r="C77" s="68"/>
      <c r="D77" s="68"/>
      <c r="E77" s="68"/>
      <c r="F77" s="68"/>
      <c r="G77" s="68"/>
      <c r="H77" s="68"/>
      <c r="I77" s="68"/>
      <c r="J77" s="68"/>
      <c r="K77" s="68"/>
      <c r="L77" s="68"/>
      <c r="M77" s="68"/>
      <c r="N77" s="68"/>
      <c r="O77" s="68"/>
      <c r="P77" s="5"/>
      <c r="Q77" s="5"/>
      <c r="R77" s="5"/>
      <c r="S77" s="5"/>
      <c r="T77" s="5"/>
      <c r="U77" s="5"/>
      <c r="V77" s="5"/>
      <c r="W77" s="5"/>
      <c r="X77" s="5"/>
      <c r="Y77" s="5"/>
      <c r="Z77" s="5"/>
      <c r="AA77" s="5"/>
      <c r="AB77" s="6"/>
      <c r="AC77" s="6"/>
      <c r="AD77" s="6"/>
      <c r="AE77" s="6"/>
      <c r="AF77" s="6"/>
      <c r="AG77" s="6"/>
    </row>
    <row r="78" spans="1:33">
      <c r="A78" s="6"/>
      <c r="B78" s="68"/>
      <c r="C78" s="68"/>
      <c r="D78" s="68"/>
      <c r="E78" s="68"/>
      <c r="F78" s="68"/>
      <c r="G78" s="68"/>
      <c r="H78" s="68"/>
      <c r="I78" s="68"/>
      <c r="J78" s="68"/>
      <c r="K78" s="68"/>
      <c r="L78" s="68"/>
      <c r="M78" s="68"/>
      <c r="N78" s="68"/>
      <c r="O78" s="68"/>
      <c r="P78" s="5"/>
      <c r="Q78" s="5"/>
      <c r="R78" s="5"/>
      <c r="S78" s="5"/>
      <c r="T78" s="5"/>
      <c r="U78" s="5"/>
      <c r="V78" s="5"/>
      <c r="W78" s="5"/>
      <c r="X78" s="5"/>
      <c r="Y78" s="5"/>
      <c r="Z78" s="5"/>
      <c r="AA78" s="5"/>
      <c r="AB78" s="6"/>
      <c r="AC78" s="6"/>
      <c r="AD78" s="6"/>
      <c r="AE78" s="6"/>
      <c r="AF78" s="6"/>
      <c r="AG78" s="6"/>
    </row>
    <row r="79" spans="1:33" ht="15" thickBot="1">
      <c r="A79" s="6"/>
      <c r="B79" s="68"/>
      <c r="C79" s="68"/>
      <c r="D79" s="68"/>
      <c r="E79" s="494" t="s">
        <v>251</v>
      </c>
      <c r="F79" s="494"/>
      <c r="G79" s="494"/>
      <c r="H79" s="494"/>
      <c r="I79" s="494"/>
      <c r="J79" s="494"/>
      <c r="K79" s="143"/>
      <c r="L79" s="143"/>
      <c r="M79" s="70"/>
      <c r="N79" s="70"/>
      <c r="O79" s="68"/>
      <c r="P79" s="5"/>
      <c r="Q79" s="5"/>
      <c r="R79" s="497" t="s">
        <v>229</v>
      </c>
      <c r="S79" s="497"/>
      <c r="T79" s="497"/>
      <c r="U79" s="497"/>
      <c r="V79" s="497"/>
      <c r="W79" s="497"/>
      <c r="X79" s="497"/>
      <c r="Y79" s="497"/>
      <c r="Z79" s="142"/>
      <c r="AA79" s="5"/>
      <c r="AB79" s="6"/>
      <c r="AC79" s="6"/>
      <c r="AD79" s="6"/>
      <c r="AE79" s="6"/>
      <c r="AF79" s="6"/>
      <c r="AG79" s="6"/>
    </row>
    <row r="80" spans="1:33" ht="23.15" customHeight="1" thickTop="1">
      <c r="A80" s="6"/>
      <c r="B80" s="68"/>
      <c r="C80" s="335" t="str">
        <f>Planning!C60</f>
        <v>What type of impact do we expect this digital technology to have?</v>
      </c>
      <c r="D80" s="335"/>
      <c r="E80" s="335"/>
      <c r="F80" s="335"/>
      <c r="G80" s="335"/>
      <c r="H80" s="335"/>
      <c r="I80" s="335"/>
      <c r="J80" s="335"/>
      <c r="K80" s="335"/>
      <c r="L80" s="335"/>
      <c r="M80" s="335"/>
      <c r="N80" s="335"/>
      <c r="O80" s="68"/>
      <c r="P80" s="5"/>
      <c r="Q80" s="277" t="str">
        <f>'Due Diligence'!C61</f>
        <v>What impact have they achieved to date?</v>
      </c>
      <c r="R80" s="277"/>
      <c r="S80" s="277"/>
      <c r="T80" s="277"/>
      <c r="U80" s="277"/>
      <c r="V80" s="277"/>
      <c r="W80" s="277"/>
      <c r="X80" s="277"/>
      <c r="Y80" s="277"/>
      <c r="Z80" s="277"/>
      <c r="AA80" s="5"/>
      <c r="AB80" s="6"/>
      <c r="AC80" s="6"/>
      <c r="AD80" s="6"/>
      <c r="AE80" s="6"/>
      <c r="AF80" s="6"/>
      <c r="AG80" s="6"/>
    </row>
    <row r="81" spans="1:33">
      <c r="A81" s="6"/>
      <c r="B81" s="68"/>
      <c r="C81" s="483" t="str">
        <f>Planning!C61</f>
        <v>Reduced cost of feeding pigs
Better weight gains per unit cost
Increased knowledge on feeds and feeding by farmers, extension staff
Increased production of pigs</v>
      </c>
      <c r="D81" s="483"/>
      <c r="E81" s="483"/>
      <c r="F81" s="483"/>
      <c r="G81" s="483"/>
      <c r="H81" s="483"/>
      <c r="I81" s="483"/>
      <c r="J81" s="483"/>
      <c r="K81" s="483"/>
      <c r="L81" s="483"/>
      <c r="M81" s="483"/>
      <c r="N81" s="483"/>
      <c r="O81" s="68"/>
      <c r="P81" s="5"/>
      <c r="Q81" s="498" t="str">
        <f>'Due Diligence'!C62</f>
        <v xml:space="preserve">Changing mindset from thinking pigs have to feed a lot
Helping farmers to embrace local feed ingredients
Helping farmers realise you can feed pigs with balanced diet from low cost feeds
Help farmers cut feeding cost hence lower cost of production </v>
      </c>
      <c r="R81" s="499"/>
      <c r="S81" s="499"/>
      <c r="T81" s="499"/>
      <c r="U81" s="499"/>
      <c r="V81" s="499"/>
      <c r="W81" s="499"/>
      <c r="X81" s="499"/>
      <c r="Y81" s="499"/>
      <c r="Z81" s="500"/>
      <c r="AA81" s="3"/>
      <c r="AB81" s="6"/>
      <c r="AC81" s="6"/>
      <c r="AD81" s="6"/>
      <c r="AE81" s="6"/>
      <c r="AF81" s="6"/>
      <c r="AG81" s="6"/>
    </row>
    <row r="82" spans="1:33">
      <c r="A82" s="6"/>
      <c r="B82" s="68"/>
      <c r="C82" s="483"/>
      <c r="D82" s="483"/>
      <c r="E82" s="483"/>
      <c r="F82" s="483"/>
      <c r="G82" s="483"/>
      <c r="H82" s="483"/>
      <c r="I82" s="483"/>
      <c r="J82" s="483"/>
      <c r="K82" s="483"/>
      <c r="L82" s="483"/>
      <c r="M82" s="483"/>
      <c r="N82" s="483"/>
      <c r="O82" s="68"/>
      <c r="P82" s="5"/>
      <c r="Q82" s="501"/>
      <c r="R82" s="483"/>
      <c r="S82" s="483"/>
      <c r="T82" s="483"/>
      <c r="U82" s="483"/>
      <c r="V82" s="483"/>
      <c r="W82" s="483"/>
      <c r="X82" s="483"/>
      <c r="Y82" s="483"/>
      <c r="Z82" s="502"/>
      <c r="AA82" s="3"/>
      <c r="AB82" s="6"/>
      <c r="AC82" s="6"/>
      <c r="AD82" s="6"/>
      <c r="AE82" s="6"/>
      <c r="AF82" s="6"/>
      <c r="AG82" s="6"/>
    </row>
    <row r="83" spans="1:33" ht="15" customHeight="1">
      <c r="A83" s="6"/>
      <c r="B83" s="68"/>
      <c r="C83" s="483"/>
      <c r="D83" s="483"/>
      <c r="E83" s="483"/>
      <c r="F83" s="483"/>
      <c r="G83" s="483"/>
      <c r="H83" s="483"/>
      <c r="I83" s="483"/>
      <c r="J83" s="483"/>
      <c r="K83" s="483"/>
      <c r="L83" s="483"/>
      <c r="M83" s="483"/>
      <c r="N83" s="483"/>
      <c r="O83" s="68"/>
      <c r="P83" s="5"/>
      <c r="Q83" s="501"/>
      <c r="R83" s="483"/>
      <c r="S83" s="483"/>
      <c r="T83" s="483"/>
      <c r="U83" s="483"/>
      <c r="V83" s="483"/>
      <c r="W83" s="483"/>
      <c r="X83" s="483"/>
      <c r="Y83" s="483"/>
      <c r="Z83" s="502"/>
      <c r="AA83" s="3"/>
      <c r="AB83" s="6"/>
      <c r="AC83" s="6"/>
      <c r="AD83" s="6"/>
      <c r="AE83" s="6"/>
      <c r="AF83" s="6"/>
      <c r="AG83" s="6"/>
    </row>
    <row r="84" spans="1:33">
      <c r="A84" s="6"/>
      <c r="B84" s="68"/>
      <c r="C84" s="483"/>
      <c r="D84" s="483"/>
      <c r="E84" s="483"/>
      <c r="F84" s="483"/>
      <c r="G84" s="483"/>
      <c r="H84" s="483"/>
      <c r="I84" s="483"/>
      <c r="J84" s="483"/>
      <c r="K84" s="483"/>
      <c r="L84" s="483"/>
      <c r="M84" s="483"/>
      <c r="N84" s="483"/>
      <c r="O84" s="68"/>
      <c r="P84" s="5"/>
      <c r="Q84" s="503"/>
      <c r="R84" s="504"/>
      <c r="S84" s="504"/>
      <c r="T84" s="504"/>
      <c r="U84" s="504"/>
      <c r="V84" s="504"/>
      <c r="W84" s="504"/>
      <c r="X84" s="504"/>
      <c r="Y84" s="504"/>
      <c r="Z84" s="505"/>
      <c r="AA84" s="3"/>
      <c r="AB84" s="6"/>
      <c r="AC84" s="6"/>
      <c r="AD84" s="6"/>
      <c r="AE84" s="6"/>
      <c r="AF84" s="6"/>
      <c r="AG84" s="6"/>
    </row>
    <row r="85" spans="1:33">
      <c r="A85" s="6"/>
      <c r="B85" s="68"/>
      <c r="C85" s="483"/>
      <c r="D85" s="483"/>
      <c r="E85" s="483"/>
      <c r="F85" s="483"/>
      <c r="G85" s="483"/>
      <c r="H85" s="483"/>
      <c r="I85" s="483"/>
      <c r="J85" s="483"/>
      <c r="K85" s="483"/>
      <c r="L85" s="483"/>
      <c r="M85" s="483"/>
      <c r="N85" s="483"/>
      <c r="O85" s="68"/>
      <c r="P85" s="5"/>
      <c r="Q85" s="5"/>
      <c r="R85" s="5"/>
      <c r="S85" s="5"/>
      <c r="T85" s="5"/>
      <c r="U85" s="5"/>
      <c r="V85" s="5"/>
      <c r="W85" s="5"/>
      <c r="X85" s="5"/>
      <c r="Y85" s="5"/>
      <c r="Z85" s="5"/>
      <c r="AA85" s="5"/>
      <c r="AB85" s="6"/>
      <c r="AC85" s="6"/>
      <c r="AD85" s="6"/>
      <c r="AE85" s="6"/>
      <c r="AF85" s="6"/>
      <c r="AG85" s="6"/>
    </row>
    <row r="86" spans="1:33">
      <c r="A86" s="6"/>
      <c r="B86" s="68"/>
      <c r="C86" s="483"/>
      <c r="D86" s="483"/>
      <c r="E86" s="483"/>
      <c r="F86" s="483"/>
      <c r="G86" s="483"/>
      <c r="H86" s="483"/>
      <c r="I86" s="483"/>
      <c r="J86" s="483"/>
      <c r="K86" s="483"/>
      <c r="L86" s="483"/>
      <c r="M86" s="483"/>
      <c r="N86" s="483"/>
      <c r="O86" s="68"/>
      <c r="P86" s="5"/>
      <c r="Q86" s="277" t="str">
        <f>'Due Diligence'!K61</f>
        <v>What impact are they projecting for our project?</v>
      </c>
      <c r="R86" s="277"/>
      <c r="S86" s="277"/>
      <c r="T86" s="277"/>
      <c r="U86" s="277"/>
      <c r="V86" s="277"/>
      <c r="W86" s="277"/>
      <c r="X86" s="277"/>
      <c r="Y86" s="277"/>
      <c r="Z86" s="277"/>
      <c r="AA86" s="5"/>
      <c r="AB86" s="6"/>
      <c r="AC86" s="6"/>
      <c r="AD86" s="6"/>
      <c r="AE86" s="6"/>
      <c r="AF86" s="6"/>
      <c r="AG86" s="6"/>
    </row>
    <row r="87" spans="1:33">
      <c r="A87" s="6"/>
      <c r="B87" s="68"/>
      <c r="C87" s="483"/>
      <c r="D87" s="483"/>
      <c r="E87" s="483"/>
      <c r="F87" s="483"/>
      <c r="G87" s="483"/>
      <c r="H87" s="483"/>
      <c r="I87" s="483"/>
      <c r="J87" s="483"/>
      <c r="K87" s="483"/>
      <c r="L87" s="483"/>
      <c r="M87" s="483"/>
      <c r="N87" s="483"/>
      <c r="O87" s="141"/>
      <c r="P87" s="5"/>
      <c r="Q87" s="498" t="str">
        <f>'Due Diligence'!K62</f>
        <v>Improve feeding extension work
Reduce pig feeding costs</v>
      </c>
      <c r="R87" s="499"/>
      <c r="S87" s="499"/>
      <c r="T87" s="499"/>
      <c r="U87" s="499"/>
      <c r="V87" s="499"/>
      <c r="W87" s="499"/>
      <c r="X87" s="499"/>
      <c r="Y87" s="499"/>
      <c r="Z87" s="500"/>
      <c r="AA87" s="5"/>
      <c r="AB87" s="6"/>
      <c r="AC87" s="6"/>
      <c r="AD87" s="6"/>
      <c r="AE87" s="6"/>
      <c r="AF87" s="6"/>
      <c r="AG87" s="6"/>
    </row>
    <row r="88" spans="1:33">
      <c r="A88" s="6"/>
      <c r="B88" s="68"/>
      <c r="C88" s="68"/>
      <c r="D88" s="68"/>
      <c r="E88" s="68"/>
      <c r="F88" s="68"/>
      <c r="G88" s="68"/>
      <c r="H88" s="68"/>
      <c r="I88" s="68"/>
      <c r="J88" s="68"/>
      <c r="K88" s="68"/>
      <c r="L88" s="68"/>
      <c r="M88" s="68"/>
      <c r="N88" s="68"/>
      <c r="O88" s="68"/>
      <c r="P88" s="5"/>
      <c r="Q88" s="501"/>
      <c r="R88" s="483"/>
      <c r="S88" s="483"/>
      <c r="T88" s="483"/>
      <c r="U88" s="483"/>
      <c r="V88" s="483"/>
      <c r="W88" s="483"/>
      <c r="X88" s="483"/>
      <c r="Y88" s="483"/>
      <c r="Z88" s="502"/>
      <c r="AA88" s="5"/>
      <c r="AB88" s="6"/>
      <c r="AC88" s="6"/>
      <c r="AD88" s="6"/>
      <c r="AE88" s="6"/>
      <c r="AF88" s="6"/>
      <c r="AG88" s="6"/>
    </row>
    <row r="89" spans="1:33" ht="15" customHeight="1">
      <c r="A89" s="6"/>
      <c r="B89" s="68"/>
      <c r="C89" s="371" t="s">
        <v>283</v>
      </c>
      <c r="D89" s="371"/>
      <c r="E89" s="371"/>
      <c r="F89" s="371"/>
      <c r="G89" s="371"/>
      <c r="H89" s="371"/>
      <c r="I89" s="371"/>
      <c r="J89" s="371"/>
      <c r="K89" s="371"/>
      <c r="L89" s="371"/>
      <c r="M89" s="371"/>
      <c r="N89" s="371"/>
      <c r="O89" s="68"/>
      <c r="P89" s="5"/>
      <c r="Q89" s="501"/>
      <c r="R89" s="483"/>
      <c r="S89" s="483"/>
      <c r="T89" s="483"/>
      <c r="U89" s="483"/>
      <c r="V89" s="483"/>
      <c r="W89" s="483"/>
      <c r="X89" s="483"/>
      <c r="Y89" s="483"/>
      <c r="Z89" s="502"/>
      <c r="AA89" s="5"/>
      <c r="AB89" s="6"/>
      <c r="AC89" s="6"/>
      <c r="AD89" s="6"/>
      <c r="AE89" s="6"/>
      <c r="AF89" s="6"/>
      <c r="AG89" s="6"/>
    </row>
    <row r="90" spans="1:33" ht="17.149999999999999" customHeight="1">
      <c r="A90" s="6"/>
      <c r="B90" s="68"/>
      <c r="C90" s="484">
        <f>Planning!C69</f>
        <v>2</v>
      </c>
      <c r="D90" s="484"/>
      <c r="E90" s="484"/>
      <c r="F90" s="484"/>
      <c r="G90" s="484"/>
      <c r="H90" s="484"/>
      <c r="I90" s="484"/>
      <c r="J90" s="484"/>
      <c r="K90" s="484"/>
      <c r="L90" s="484"/>
      <c r="M90" s="484"/>
      <c r="N90" s="484"/>
      <c r="O90" s="68"/>
      <c r="P90" s="5"/>
      <c r="Q90" s="503"/>
      <c r="R90" s="504"/>
      <c r="S90" s="504"/>
      <c r="T90" s="504"/>
      <c r="U90" s="504"/>
      <c r="V90" s="504"/>
      <c r="W90" s="504"/>
      <c r="X90" s="504"/>
      <c r="Y90" s="504"/>
      <c r="Z90" s="505"/>
      <c r="AA90" s="5"/>
      <c r="AB90" s="6"/>
      <c r="AC90" s="6"/>
      <c r="AD90" s="6"/>
      <c r="AE90" s="6"/>
      <c r="AF90" s="6"/>
      <c r="AG90" s="6"/>
    </row>
    <row r="91" spans="1:33" ht="17.149999999999999" customHeight="1">
      <c r="A91" s="6"/>
      <c r="B91" s="68"/>
      <c r="C91" s="68"/>
      <c r="D91" s="68"/>
      <c r="E91" s="68"/>
      <c r="F91" s="68"/>
      <c r="G91" s="68"/>
      <c r="H91" s="68"/>
      <c r="I91" s="68"/>
      <c r="J91" s="68"/>
      <c r="K91" s="68"/>
      <c r="L91" s="68"/>
      <c r="M91" s="68"/>
      <c r="N91" s="68"/>
      <c r="O91" s="68"/>
      <c r="P91" s="5"/>
      <c r="Q91" s="83"/>
      <c r="R91" s="83"/>
      <c r="S91" s="83"/>
      <c r="T91" s="83"/>
      <c r="U91" s="83"/>
      <c r="V91" s="83"/>
      <c r="W91" s="83"/>
      <c r="X91" s="83"/>
      <c r="Y91" s="83"/>
      <c r="Z91" s="83"/>
      <c r="AA91" s="5"/>
      <c r="AB91" s="6"/>
      <c r="AC91" s="6"/>
      <c r="AD91" s="6"/>
      <c r="AE91" s="6"/>
      <c r="AF91" s="6"/>
      <c r="AG91" s="6"/>
    </row>
    <row r="92" spans="1:33" ht="15.9" customHeight="1">
      <c r="A92" s="6"/>
      <c r="B92" s="68"/>
      <c r="C92" s="299" t="s">
        <v>284</v>
      </c>
      <c r="D92" s="299"/>
      <c r="E92" s="299"/>
      <c r="F92" s="299"/>
      <c r="G92" s="299"/>
      <c r="H92" s="299"/>
      <c r="I92" s="299"/>
      <c r="J92" s="299"/>
      <c r="K92" s="299"/>
      <c r="L92" s="299"/>
      <c r="M92" s="299"/>
      <c r="N92" s="299"/>
      <c r="O92" s="114"/>
      <c r="P92" s="116"/>
      <c r="Q92" s="241" t="s">
        <v>285</v>
      </c>
      <c r="R92" s="241"/>
      <c r="S92" s="241"/>
      <c r="T92" s="241"/>
      <c r="U92" s="241"/>
      <c r="V92" s="241"/>
      <c r="W92" s="241"/>
      <c r="X92" s="241"/>
      <c r="Y92" s="241"/>
      <c r="Z92" s="241"/>
      <c r="AA92" s="5"/>
      <c r="AB92" s="6"/>
      <c r="AC92" s="6"/>
      <c r="AD92" s="6"/>
      <c r="AE92" s="6"/>
      <c r="AF92" s="6"/>
      <c r="AG92" s="6"/>
    </row>
    <row r="93" spans="1:33" ht="15" thickBot="1">
      <c r="A93" s="6"/>
      <c r="B93" s="68"/>
      <c r="C93" s="68"/>
      <c r="D93" s="71"/>
      <c r="E93" s="71"/>
      <c r="F93" s="71"/>
      <c r="G93" s="71"/>
      <c r="H93" s="71"/>
      <c r="I93" s="151" t="s">
        <v>62</v>
      </c>
      <c r="J93" s="147"/>
      <c r="K93" s="147"/>
      <c r="L93" s="147"/>
      <c r="M93" s="489" t="s">
        <v>63</v>
      </c>
      <c r="N93" s="489"/>
      <c r="O93" s="145"/>
      <c r="P93" s="19"/>
      <c r="Q93" s="81"/>
      <c r="R93" s="81"/>
      <c r="S93" s="81"/>
      <c r="T93" s="5"/>
      <c r="U93" s="5"/>
      <c r="V93" s="5"/>
      <c r="W93" s="118" t="s">
        <v>140</v>
      </c>
      <c r="X93" s="146"/>
      <c r="Y93" s="146"/>
      <c r="Z93" s="150" t="s">
        <v>139</v>
      </c>
      <c r="AA93" s="75"/>
      <c r="AB93" s="99"/>
      <c r="AC93" s="99"/>
      <c r="AD93" s="148"/>
      <c r="AE93" s="148"/>
      <c r="AF93" s="148"/>
      <c r="AG93" s="6"/>
    </row>
    <row r="94" spans="1:33" ht="15" customHeight="1">
      <c r="A94" s="6"/>
      <c r="B94" s="68"/>
      <c r="C94" s="335" t="s">
        <v>61</v>
      </c>
      <c r="D94" s="335"/>
      <c r="E94" s="335"/>
      <c r="F94" s="335"/>
      <c r="G94" s="335"/>
      <c r="H94" s="335"/>
      <c r="I94" s="477">
        <f>Planning!H74</f>
        <v>4</v>
      </c>
      <c r="J94" s="477"/>
      <c r="K94" s="477"/>
      <c r="L94" s="477"/>
      <c r="M94" s="477"/>
      <c r="N94" s="477"/>
      <c r="O94" s="144"/>
      <c r="P94" s="5"/>
      <c r="Q94" s="285" t="s">
        <v>61</v>
      </c>
      <c r="R94" s="285"/>
      <c r="S94" s="285"/>
      <c r="T94" s="285"/>
      <c r="U94" s="285"/>
      <c r="V94" s="285"/>
      <c r="W94" s="477">
        <f>'Due Diligence'!K69</f>
        <v>4</v>
      </c>
      <c r="X94" s="477"/>
      <c r="Y94" s="477"/>
      <c r="Z94" s="477"/>
      <c r="AA94" s="5"/>
      <c r="AB94" s="6"/>
      <c r="AC94" s="6"/>
      <c r="AD94" s="6"/>
      <c r="AE94" s="6"/>
      <c r="AF94" s="6"/>
      <c r="AG94" s="6"/>
    </row>
    <row r="95" spans="1:33" ht="15" customHeight="1">
      <c r="A95" s="6"/>
      <c r="B95" s="68"/>
      <c r="C95" s="335" t="s">
        <v>64</v>
      </c>
      <c r="D95" s="335"/>
      <c r="E95" s="335"/>
      <c r="F95" s="335"/>
      <c r="G95" s="335"/>
      <c r="H95" s="335"/>
      <c r="I95" s="484">
        <f>Planning!H75</f>
        <v>5</v>
      </c>
      <c r="J95" s="484"/>
      <c r="K95" s="484"/>
      <c r="L95" s="484"/>
      <c r="M95" s="484"/>
      <c r="N95" s="484"/>
      <c r="O95" s="144"/>
      <c r="P95" s="5"/>
      <c r="Q95" s="285" t="s">
        <v>64</v>
      </c>
      <c r="R95" s="285"/>
      <c r="S95" s="285"/>
      <c r="T95" s="285"/>
      <c r="U95" s="285"/>
      <c r="V95" s="285"/>
      <c r="W95" s="477">
        <f>'Due Diligence'!K70</f>
        <v>4</v>
      </c>
      <c r="X95" s="477"/>
      <c r="Y95" s="477"/>
      <c r="Z95" s="477"/>
      <c r="AA95" s="5"/>
      <c r="AB95" s="6"/>
      <c r="AC95" s="6"/>
      <c r="AD95" s="6"/>
      <c r="AE95" s="6"/>
      <c r="AF95" s="6"/>
      <c r="AG95" s="6"/>
    </row>
    <row r="96" spans="1:33" ht="15" customHeight="1">
      <c r="A96" s="6"/>
      <c r="B96" s="68"/>
      <c r="C96" s="335" t="s">
        <v>60</v>
      </c>
      <c r="D96" s="335"/>
      <c r="E96" s="335"/>
      <c r="F96" s="335"/>
      <c r="G96" s="335"/>
      <c r="H96" s="335"/>
      <c r="I96" s="484">
        <f>Planning!H76</f>
        <v>4</v>
      </c>
      <c r="J96" s="484"/>
      <c r="K96" s="484"/>
      <c r="L96" s="484"/>
      <c r="M96" s="484"/>
      <c r="N96" s="484"/>
      <c r="O96" s="144"/>
      <c r="P96" s="5"/>
      <c r="Q96" s="285" t="s">
        <v>60</v>
      </c>
      <c r="R96" s="285"/>
      <c r="S96" s="285"/>
      <c r="T96" s="285"/>
      <c r="U96" s="285"/>
      <c r="V96" s="285"/>
      <c r="W96" s="477">
        <f>'Due Diligence'!K71</f>
        <v>3</v>
      </c>
      <c r="X96" s="477"/>
      <c r="Y96" s="477"/>
      <c r="Z96" s="477"/>
      <c r="AA96" s="5"/>
      <c r="AB96" s="6"/>
      <c r="AC96" s="6"/>
      <c r="AD96" s="6"/>
      <c r="AE96" s="6"/>
      <c r="AF96" s="6"/>
      <c r="AG96" s="6"/>
    </row>
    <row r="97" spans="1:33" ht="14.15" customHeight="1">
      <c r="A97" s="6"/>
      <c r="B97" s="68"/>
      <c r="C97" s="68"/>
      <c r="D97" s="72"/>
      <c r="E97" s="68"/>
      <c r="F97" s="73"/>
      <c r="G97" s="73"/>
      <c r="H97" s="73"/>
      <c r="I97" s="298"/>
      <c r="J97" s="298"/>
      <c r="K97" s="298"/>
      <c r="L97" s="298"/>
      <c r="M97" s="298"/>
      <c r="N97" s="298"/>
      <c r="O97" s="478"/>
      <c r="P97" s="5"/>
      <c r="Q97" s="5"/>
      <c r="R97" s="5"/>
      <c r="S97" s="5"/>
      <c r="T97" s="5"/>
      <c r="U97" s="5"/>
      <c r="V97" s="5"/>
      <c r="W97" s="5"/>
      <c r="X97" s="5"/>
      <c r="Y97" s="5"/>
      <c r="Z97" s="5"/>
      <c r="AA97" s="5"/>
      <c r="AB97" s="6"/>
      <c r="AC97" s="6"/>
      <c r="AD97" s="6"/>
      <c r="AE97" s="6"/>
      <c r="AF97" s="6"/>
      <c r="AG97" s="6"/>
    </row>
    <row r="98" spans="1:33">
      <c r="A98" s="6"/>
      <c r="B98" s="6"/>
      <c r="C98" s="6"/>
      <c r="D98" s="133"/>
      <c r="E98" s="133"/>
      <c r="F98" s="133"/>
      <c r="G98" s="133"/>
      <c r="H98" s="133"/>
      <c r="I98" s="133"/>
      <c r="J98" s="133"/>
      <c r="K98" s="133"/>
      <c r="L98" s="133"/>
      <c r="M98" s="133"/>
      <c r="N98" s="6"/>
      <c r="O98" s="6"/>
      <c r="P98" s="6"/>
      <c r="Q98" s="6"/>
      <c r="R98" s="6"/>
      <c r="S98" s="6"/>
      <c r="T98" s="6"/>
      <c r="U98" s="6"/>
      <c r="V98" s="6"/>
      <c r="W98" s="6"/>
      <c r="X98" s="6"/>
      <c r="Y98" s="6"/>
      <c r="Z98" s="6"/>
      <c r="AA98" s="6"/>
      <c r="AB98" s="6"/>
      <c r="AC98" s="6"/>
      <c r="AD98" s="6"/>
      <c r="AE98" s="6"/>
      <c r="AF98" s="6"/>
      <c r="AG98" s="6"/>
    </row>
    <row r="99" spans="1:33" ht="53.15" customHeight="1">
      <c r="A99" s="6"/>
      <c r="B99" s="158"/>
      <c r="C99" s="158"/>
      <c r="D99" s="159"/>
      <c r="E99" s="159"/>
      <c r="F99" s="160"/>
      <c r="G99" s="160"/>
      <c r="H99" s="160"/>
      <c r="I99" s="160"/>
      <c r="J99" s="160"/>
      <c r="K99" s="161"/>
      <c r="L99" s="161"/>
      <c r="M99" s="161"/>
      <c r="N99" s="158"/>
      <c r="O99" s="158"/>
      <c r="P99" s="158"/>
      <c r="Q99" s="158"/>
      <c r="R99" s="158"/>
      <c r="S99" s="158"/>
      <c r="T99" s="158"/>
      <c r="U99" s="158"/>
      <c r="V99" s="158"/>
      <c r="W99" s="158"/>
      <c r="X99" s="158"/>
      <c r="Y99" s="158"/>
      <c r="Z99" s="158"/>
      <c r="AA99" s="158"/>
      <c r="AB99" s="6"/>
      <c r="AC99" s="6"/>
      <c r="AD99" s="6"/>
      <c r="AE99" s="6"/>
      <c r="AF99" s="6"/>
      <c r="AG99" s="6"/>
    </row>
    <row r="100" spans="1:33">
      <c r="A100" s="6"/>
      <c r="B100" s="5"/>
      <c r="C100" s="5"/>
      <c r="D100" s="152"/>
      <c r="E100" s="152"/>
      <c r="F100" s="152"/>
      <c r="G100" s="152"/>
      <c r="H100" s="152"/>
      <c r="I100" s="152"/>
      <c r="J100" s="152"/>
      <c r="K100" s="155"/>
      <c r="L100" s="155"/>
      <c r="M100" s="155"/>
      <c r="N100" s="127"/>
      <c r="O100" s="127"/>
      <c r="P100" s="127"/>
      <c r="Q100" s="127"/>
      <c r="R100" s="127"/>
      <c r="S100" s="127"/>
      <c r="T100" s="5"/>
      <c r="U100" s="5"/>
      <c r="V100" s="5"/>
      <c r="W100" s="5"/>
      <c r="X100" s="5"/>
      <c r="Y100" s="5"/>
      <c r="Z100" s="5"/>
      <c r="AA100" s="5"/>
      <c r="AB100" s="6"/>
      <c r="AC100" s="6"/>
      <c r="AD100" s="6"/>
      <c r="AE100" s="6"/>
      <c r="AF100" s="6"/>
      <c r="AG100" s="6"/>
    </row>
    <row r="101" spans="1:33" ht="15" thickBot="1">
      <c r="A101" s="6"/>
      <c r="B101" s="5"/>
      <c r="C101" s="5"/>
      <c r="D101" s="5"/>
      <c r="E101" s="300" t="s">
        <v>179</v>
      </c>
      <c r="F101" s="300"/>
      <c r="G101" s="300"/>
      <c r="H101" s="20"/>
      <c r="I101" s="21"/>
      <c r="J101" s="5"/>
      <c r="K101" s="127"/>
      <c r="L101" s="127"/>
      <c r="M101" s="301" t="s">
        <v>180</v>
      </c>
      <c r="N101" s="301"/>
      <c r="O101" s="301"/>
      <c r="P101" s="301"/>
      <c r="Q101" s="301"/>
      <c r="R101" s="156"/>
      <c r="S101" s="127"/>
      <c r="T101" s="5"/>
      <c r="U101" s="5"/>
      <c r="V101" s="479" t="s">
        <v>184</v>
      </c>
      <c r="W101" s="479"/>
      <c r="X101" s="479"/>
      <c r="Y101" s="479"/>
      <c r="Z101" s="30"/>
      <c r="AA101" s="5"/>
      <c r="AB101" s="6"/>
      <c r="AC101" s="6"/>
      <c r="AD101" s="6"/>
      <c r="AE101" s="6"/>
      <c r="AF101" s="6"/>
      <c r="AG101" s="6"/>
    </row>
    <row r="102" spans="1:33" ht="24" customHeight="1" thickTop="1">
      <c r="A102" s="6"/>
      <c r="B102" s="5"/>
      <c r="C102" s="241" t="str">
        <f>Planning!C108</f>
        <v>On a scale of 1-5, how confident are we in our ability to successfully implement this technology?</v>
      </c>
      <c r="D102" s="241"/>
      <c r="E102" s="241"/>
      <c r="F102" s="241"/>
      <c r="G102" s="241"/>
      <c r="H102" s="241"/>
      <c r="I102" s="241"/>
      <c r="J102" s="5"/>
      <c r="K102" s="127"/>
      <c r="L102" s="157"/>
      <c r="M102" s="127"/>
      <c r="N102" s="127"/>
      <c r="O102" s="127"/>
      <c r="P102" s="127"/>
      <c r="Q102" s="127"/>
      <c r="R102" s="127"/>
      <c r="S102" s="154"/>
      <c r="T102" s="5"/>
      <c r="U102" s="241" t="str">
        <f>Planning!V109</f>
        <v>On a scale of 1-5, how confident are we that all necessary dependencies will be met?</v>
      </c>
      <c r="V102" s="241"/>
      <c r="W102" s="241"/>
      <c r="X102" s="241"/>
      <c r="Y102" s="241"/>
      <c r="Z102" s="241"/>
      <c r="AA102" s="5"/>
      <c r="AB102" s="6"/>
      <c r="AC102" s="6"/>
      <c r="AD102" s="6"/>
      <c r="AE102" s="6"/>
      <c r="AF102" s="6"/>
      <c r="AG102" s="6"/>
    </row>
    <row r="103" spans="1:33">
      <c r="A103" s="6"/>
      <c r="B103" s="5"/>
      <c r="C103" s="279"/>
      <c r="D103" s="279"/>
      <c r="E103" s="279"/>
      <c r="F103" s="279"/>
      <c r="G103" s="279"/>
      <c r="H103" s="279"/>
      <c r="I103" s="279"/>
      <c r="J103" s="5"/>
      <c r="K103" s="127"/>
      <c r="L103" s="382" t="s">
        <v>286</v>
      </c>
      <c r="M103" s="382"/>
      <c r="N103" s="382"/>
      <c r="O103" s="382"/>
      <c r="P103" s="382"/>
      <c r="Q103" s="382"/>
      <c r="R103" s="382"/>
      <c r="S103" s="382"/>
      <c r="T103" s="5"/>
      <c r="U103" s="279"/>
      <c r="V103" s="279"/>
      <c r="W103" s="279"/>
      <c r="X103" s="279"/>
      <c r="Y103" s="279"/>
      <c r="Z103" s="279"/>
      <c r="AA103" s="5"/>
      <c r="AB103" s="6"/>
      <c r="AC103" s="6"/>
      <c r="AD103" s="6"/>
      <c r="AE103" s="6"/>
      <c r="AF103" s="6"/>
      <c r="AG103" s="6"/>
    </row>
    <row r="104" spans="1:33">
      <c r="A104" s="6"/>
      <c r="B104" s="5"/>
      <c r="C104" s="480">
        <f>Planning!C110</f>
        <v>4</v>
      </c>
      <c r="D104" s="480"/>
      <c r="E104" s="480"/>
      <c r="F104" s="480"/>
      <c r="G104" s="480"/>
      <c r="H104" s="480"/>
      <c r="I104" s="480"/>
      <c r="J104" s="115"/>
      <c r="K104" s="153"/>
      <c r="L104" s="481">
        <f>Planning!K108</f>
        <v>4</v>
      </c>
      <c r="M104" s="481"/>
      <c r="N104" s="481"/>
      <c r="O104" s="481"/>
      <c r="P104" s="481"/>
      <c r="Q104" s="481"/>
      <c r="R104" s="481"/>
      <c r="S104" s="154"/>
      <c r="T104" s="5"/>
      <c r="U104" s="507">
        <f>Planning!V111</f>
        <v>4</v>
      </c>
      <c r="V104" s="507"/>
      <c r="W104" s="507"/>
      <c r="X104" s="507"/>
      <c r="Y104" s="507"/>
      <c r="Z104" s="507"/>
      <c r="AA104" s="5"/>
      <c r="AB104" s="6"/>
      <c r="AC104" s="6"/>
      <c r="AD104" s="6"/>
      <c r="AE104" s="6"/>
      <c r="AF104" s="6"/>
      <c r="AG104" s="6"/>
    </row>
    <row r="105" spans="1:33">
      <c r="A105" s="6"/>
      <c r="B105" s="5"/>
      <c r="C105" s="255" t="s">
        <v>148</v>
      </c>
      <c r="D105" s="255"/>
      <c r="E105" s="255"/>
      <c r="F105" s="255"/>
      <c r="G105" s="254" t="s">
        <v>19</v>
      </c>
      <c r="H105" s="254"/>
      <c r="I105" s="254"/>
      <c r="J105" s="115"/>
      <c r="K105" s="153"/>
      <c r="L105" s="27" t="s">
        <v>25</v>
      </c>
      <c r="M105" s="25"/>
      <c r="N105" s="25"/>
      <c r="O105" s="25"/>
      <c r="P105" s="25"/>
      <c r="Q105" s="25"/>
      <c r="R105" s="28" t="s">
        <v>24</v>
      </c>
      <c r="S105" s="25"/>
      <c r="U105" s="252" t="s">
        <v>148</v>
      </c>
      <c r="V105" s="252"/>
      <c r="W105" s="252"/>
      <c r="X105" s="117"/>
      <c r="Y105" s="297" t="s">
        <v>19</v>
      </c>
      <c r="Z105" s="297"/>
      <c r="AA105" s="297"/>
      <c r="AB105" s="6"/>
      <c r="AC105" s="6"/>
      <c r="AD105" s="6"/>
      <c r="AE105" s="6"/>
      <c r="AF105" s="6"/>
      <c r="AG105" s="6"/>
    </row>
    <row r="106" spans="1:33">
      <c r="A106" s="6"/>
      <c r="B106" s="5"/>
      <c r="C106" s="5"/>
      <c r="D106" s="29"/>
      <c r="E106" s="29"/>
      <c r="F106" s="29"/>
      <c r="G106" s="29"/>
      <c r="H106" s="29"/>
      <c r="I106" s="29"/>
      <c r="J106" s="29"/>
      <c r="K106" s="154"/>
      <c r="L106" s="154"/>
      <c r="M106" s="154"/>
      <c r="N106" s="154"/>
      <c r="O106" s="154"/>
      <c r="P106" s="154"/>
      <c r="Q106" s="154"/>
      <c r="R106" s="154"/>
      <c r="S106" s="154"/>
      <c r="T106" s="5"/>
      <c r="U106" s="5"/>
      <c r="V106" s="5"/>
      <c r="W106" s="5"/>
      <c r="X106" s="5"/>
      <c r="Y106" s="5"/>
      <c r="Z106" s="5"/>
      <c r="AA106" s="5"/>
      <c r="AB106" s="6"/>
      <c r="AC106" s="6"/>
      <c r="AD106" s="6"/>
      <c r="AE106" s="6"/>
      <c r="AF106" s="6"/>
      <c r="AG106" s="6"/>
    </row>
    <row r="107" spans="1:33">
      <c r="A107" s="6"/>
      <c r="B107" s="6"/>
      <c r="C107" s="6"/>
      <c r="D107" s="132"/>
      <c r="E107" s="476"/>
      <c r="F107" s="476"/>
      <c r="G107" s="476"/>
      <c r="H107" s="476"/>
      <c r="I107" s="6"/>
      <c r="J107" s="6"/>
      <c r="K107" s="101"/>
      <c r="L107" s="101"/>
      <c r="M107" s="132"/>
      <c r="N107" s="132"/>
      <c r="O107" s="132"/>
      <c r="P107" s="132"/>
      <c r="Q107" s="132"/>
      <c r="R107" s="132"/>
      <c r="S107" s="132"/>
      <c r="T107" s="132"/>
      <c r="U107" s="132"/>
      <c r="V107" s="132"/>
      <c r="W107" s="132"/>
      <c r="X107" s="132"/>
      <c r="Y107" s="132"/>
      <c r="Z107" s="6"/>
      <c r="AA107" s="6"/>
      <c r="AB107" s="6"/>
      <c r="AC107" s="6"/>
      <c r="AD107" s="6"/>
      <c r="AE107" s="6"/>
      <c r="AF107" s="6"/>
      <c r="AG107" s="6"/>
    </row>
    <row r="108" spans="1:33" ht="50.15" customHeight="1">
      <c r="A108" s="6"/>
      <c r="B108" s="186"/>
      <c r="C108" s="186"/>
      <c r="D108" s="29"/>
      <c r="E108" s="29"/>
      <c r="F108" s="188" t="s">
        <v>270</v>
      </c>
      <c r="G108" s="29"/>
      <c r="H108" s="29"/>
      <c r="I108" s="29"/>
      <c r="J108" s="29"/>
      <c r="K108" s="29"/>
      <c r="L108" s="29"/>
      <c r="M108" s="29"/>
      <c r="N108" s="29"/>
      <c r="O108" s="29"/>
      <c r="P108" s="29"/>
      <c r="Q108" s="29"/>
      <c r="R108" s="241" t="str">
        <f>Planning!P124</f>
        <v>Reflection: Based on our analysis, what are our next steps?</v>
      </c>
      <c r="S108" s="241"/>
      <c r="T108" s="241"/>
      <c r="U108" s="241"/>
      <c r="V108" s="241"/>
      <c r="W108" s="241"/>
      <c r="X108" s="241"/>
      <c r="Y108" s="241"/>
      <c r="Z108" s="241"/>
      <c r="AA108" s="241"/>
      <c r="AB108" s="6"/>
      <c r="AC108" s="6"/>
      <c r="AD108" s="6"/>
      <c r="AE108" s="6"/>
      <c r="AF108" s="6"/>
      <c r="AG108" s="6"/>
    </row>
    <row r="109" spans="1:33">
      <c r="A109" s="6"/>
      <c r="B109" s="186"/>
      <c r="C109" s="186"/>
      <c r="D109" s="5"/>
      <c r="E109" s="241" t="s">
        <v>287</v>
      </c>
      <c r="F109" s="241"/>
      <c r="G109" s="241"/>
      <c r="H109" s="241"/>
      <c r="I109" s="241"/>
      <c r="J109" s="241"/>
      <c r="K109" s="241"/>
      <c r="L109" s="241"/>
      <c r="M109" s="241"/>
      <c r="N109" s="241"/>
      <c r="O109" s="10"/>
      <c r="P109" s="10"/>
      <c r="Q109" s="10"/>
      <c r="R109" s="508" t="str">
        <f>Planning!P125</f>
        <v>All VC stakeholders need to be sensitised on the technology during rollout
There needs a realtime feedback loop between users and developers/adminstrators to act on issues arising that might have a negative impact on farmers's and agents perception on digital solutions for agriculture</v>
      </c>
      <c r="S109" s="509"/>
      <c r="T109" s="509"/>
      <c r="U109" s="509"/>
      <c r="V109" s="509"/>
      <c r="W109" s="509"/>
      <c r="X109" s="509"/>
      <c r="Y109" s="509"/>
      <c r="Z109" s="510"/>
      <c r="AA109" s="5"/>
      <c r="AB109" s="6"/>
      <c r="AC109" s="6"/>
      <c r="AD109" s="6"/>
      <c r="AE109" s="6"/>
      <c r="AF109" s="6"/>
      <c r="AG109" s="6"/>
    </row>
    <row r="110" spans="1:33" ht="8.15" customHeight="1">
      <c r="A110" s="6"/>
      <c r="B110" s="186"/>
      <c r="C110" s="186"/>
      <c r="D110" s="5"/>
      <c r="E110" s="241"/>
      <c r="F110" s="241"/>
      <c r="G110" s="241"/>
      <c r="H110" s="241"/>
      <c r="I110" s="241"/>
      <c r="J110" s="241"/>
      <c r="K110" s="241"/>
      <c r="L110" s="241"/>
      <c r="M110" s="241"/>
      <c r="N110" s="241"/>
      <c r="O110" s="10"/>
      <c r="P110" s="10"/>
      <c r="Q110" s="10"/>
      <c r="R110" s="511"/>
      <c r="S110" s="512"/>
      <c r="T110" s="512"/>
      <c r="U110" s="512"/>
      <c r="V110" s="512"/>
      <c r="W110" s="512"/>
      <c r="X110" s="512"/>
      <c r="Y110" s="512"/>
      <c r="Z110" s="513"/>
      <c r="AA110" s="5"/>
      <c r="AB110" s="6"/>
      <c r="AC110" s="6"/>
      <c r="AD110" s="6"/>
      <c r="AE110" s="6"/>
      <c r="AF110" s="6"/>
      <c r="AG110" s="6"/>
    </row>
    <row r="111" spans="1:33" ht="15" customHeight="1">
      <c r="A111" s="6"/>
      <c r="B111" s="186"/>
      <c r="C111" s="186"/>
      <c r="D111" s="5"/>
      <c r="E111" s="279"/>
      <c r="F111" s="279"/>
      <c r="G111" s="279"/>
      <c r="H111" s="279"/>
      <c r="I111" s="279"/>
      <c r="J111" s="279"/>
      <c r="K111" s="279"/>
      <c r="L111" s="279"/>
      <c r="M111" s="279"/>
      <c r="N111" s="279"/>
      <c r="O111" s="187"/>
      <c r="P111" s="187"/>
      <c r="Q111" s="149"/>
      <c r="R111" s="511"/>
      <c r="S111" s="512"/>
      <c r="T111" s="512"/>
      <c r="U111" s="512"/>
      <c r="V111" s="512"/>
      <c r="W111" s="512"/>
      <c r="X111" s="512"/>
      <c r="Y111" s="512"/>
      <c r="Z111" s="513"/>
      <c r="AA111" s="5"/>
      <c r="AB111" s="6"/>
      <c r="AC111" s="6"/>
      <c r="AD111" s="6"/>
      <c r="AE111" s="6"/>
      <c r="AF111" s="6"/>
      <c r="AG111" s="6"/>
    </row>
    <row r="112" spans="1:33">
      <c r="A112" s="6"/>
      <c r="B112" s="186"/>
      <c r="C112" s="186"/>
      <c r="D112" s="5"/>
      <c r="E112" s="517">
        <f>Planning!C128</f>
        <v>4</v>
      </c>
      <c r="F112" s="517"/>
      <c r="G112" s="517"/>
      <c r="H112" s="517"/>
      <c r="I112" s="517"/>
      <c r="J112" s="517"/>
      <c r="K112" s="517"/>
      <c r="L112" s="517"/>
      <c r="M112" s="517"/>
      <c r="N112" s="517"/>
      <c r="O112" s="517"/>
      <c r="P112" s="517"/>
      <c r="Q112" s="10"/>
      <c r="R112" s="514"/>
      <c r="S112" s="515"/>
      <c r="T112" s="515"/>
      <c r="U112" s="515"/>
      <c r="V112" s="515"/>
      <c r="W112" s="515"/>
      <c r="X112" s="515"/>
      <c r="Y112" s="515"/>
      <c r="Z112" s="516"/>
      <c r="AA112" s="5"/>
      <c r="AB112" s="6"/>
      <c r="AC112" s="6"/>
      <c r="AD112" s="6"/>
      <c r="AE112" s="6"/>
      <c r="AF112" s="6"/>
      <c r="AG112" s="6"/>
    </row>
    <row r="113" spans="1:33">
      <c r="A113" s="6"/>
      <c r="B113" s="186"/>
      <c r="C113" s="186"/>
      <c r="D113" s="5"/>
      <c r="E113" s="199" t="s">
        <v>148</v>
      </c>
      <c r="F113" s="199"/>
      <c r="G113" s="201"/>
      <c r="H113" s="519" t="s">
        <v>163</v>
      </c>
      <c r="I113" s="519"/>
      <c r="J113" s="519"/>
      <c r="K113" s="519"/>
      <c r="L113" s="519"/>
      <c r="M113" s="518" t="s">
        <v>19</v>
      </c>
      <c r="N113" s="518"/>
      <c r="O113" s="518"/>
      <c r="P113" s="518"/>
      <c r="Q113" s="193"/>
      <c r="R113" s="193"/>
      <c r="S113" s="193"/>
      <c r="T113" s="193"/>
      <c r="U113" s="116"/>
      <c r="V113" s="194"/>
      <c r="W113" s="116"/>
      <c r="X113" s="116"/>
      <c r="Y113" s="116"/>
      <c r="Z113" s="116"/>
      <c r="AA113" s="5"/>
      <c r="AB113" s="6"/>
      <c r="AC113" s="6"/>
      <c r="AD113" s="6"/>
      <c r="AE113" s="6"/>
      <c r="AF113" s="6"/>
      <c r="AG113" s="6"/>
    </row>
    <row r="114" spans="1:33" ht="15" customHeight="1">
      <c r="A114" s="6"/>
      <c r="B114" s="6"/>
      <c r="C114" s="6"/>
      <c r="E114" s="6"/>
      <c r="F114" s="99"/>
      <c r="G114" s="99"/>
      <c r="H114" s="99"/>
      <c r="I114" s="99"/>
      <c r="J114" s="99"/>
      <c r="K114" s="99"/>
      <c r="L114" s="99"/>
      <c r="M114" s="99"/>
      <c r="N114" s="99"/>
      <c r="O114" s="134"/>
      <c r="P114" s="134"/>
      <c r="Q114" s="163"/>
      <c r="R114" s="163"/>
      <c r="S114" s="163"/>
      <c r="T114" s="163"/>
      <c r="U114" s="163"/>
      <c r="V114" s="163"/>
      <c r="W114" s="163"/>
      <c r="X114" s="163"/>
      <c r="Y114" s="163"/>
      <c r="Z114" s="163"/>
      <c r="AA114" s="6"/>
      <c r="AB114" s="6"/>
      <c r="AC114" s="6"/>
      <c r="AD114" s="6"/>
      <c r="AE114" s="6"/>
      <c r="AF114" s="6"/>
      <c r="AG114" s="6"/>
    </row>
    <row r="115" spans="1:33" ht="51" customHeight="1">
      <c r="A115" s="6"/>
      <c r="B115" s="125"/>
      <c r="C115" s="125"/>
      <c r="D115" s="5"/>
      <c r="E115" s="5"/>
      <c r="F115" s="188" t="s">
        <v>270</v>
      </c>
      <c r="G115" s="5"/>
      <c r="H115" s="5"/>
      <c r="I115" s="5"/>
      <c r="J115" s="5"/>
      <c r="K115" s="5"/>
      <c r="L115" s="5"/>
      <c r="M115" s="5"/>
      <c r="N115" s="5"/>
      <c r="O115" s="5"/>
      <c r="P115" s="5"/>
      <c r="Q115" s="75"/>
      <c r="R115" s="241" t="str">
        <f>'Due Diligence'!P80</f>
        <v>Analysis: If we decide to work with them, what will we have to keep in mind?</v>
      </c>
      <c r="S115" s="241"/>
      <c r="T115" s="241"/>
      <c r="U115" s="241"/>
      <c r="V115" s="241"/>
      <c r="W115" s="241"/>
      <c r="X115" s="241"/>
      <c r="Y115" s="241"/>
      <c r="Z115" s="241"/>
      <c r="AA115" s="241"/>
      <c r="AB115" s="6"/>
      <c r="AC115" s="6"/>
      <c r="AD115" s="6"/>
      <c r="AE115" s="6"/>
      <c r="AF115" s="6"/>
      <c r="AG115" s="6"/>
    </row>
    <row r="116" spans="1:33" ht="15" customHeight="1">
      <c r="A116" s="6"/>
      <c r="B116" s="125"/>
      <c r="C116" s="125"/>
      <c r="D116" s="5"/>
      <c r="E116" s="267" t="s">
        <v>288</v>
      </c>
      <c r="F116" s="267"/>
      <c r="G116" s="267"/>
      <c r="H116" s="267"/>
      <c r="I116" s="267"/>
      <c r="J116" s="267"/>
      <c r="K116" s="267"/>
      <c r="L116" s="267"/>
      <c r="M116" s="267"/>
      <c r="N116" s="267"/>
      <c r="O116" s="267"/>
      <c r="P116" s="267"/>
      <c r="Q116" s="76"/>
      <c r="R116" s="508" t="str">
        <f>'Due Diligence'!P81</f>
        <v>This is social enterprise and a private business with ownership in the Netherlands and not in Uganda.
Technology requires training of super user/agents in the target districts
There's a subscription fee involved for the agents to use the app in extension</v>
      </c>
      <c r="S116" s="509"/>
      <c r="T116" s="509"/>
      <c r="U116" s="509"/>
      <c r="V116" s="509"/>
      <c r="W116" s="509"/>
      <c r="X116" s="509"/>
      <c r="Y116" s="509"/>
      <c r="Z116" s="510"/>
      <c r="AA116" s="5"/>
      <c r="AB116" s="6"/>
      <c r="AC116" s="6"/>
      <c r="AD116" s="6"/>
      <c r="AE116" s="6"/>
      <c r="AF116" s="6"/>
      <c r="AG116" s="6"/>
    </row>
    <row r="117" spans="1:33" ht="9" customHeight="1">
      <c r="A117" s="6"/>
      <c r="B117" s="125"/>
      <c r="C117" s="125"/>
      <c r="D117" s="5"/>
      <c r="E117" s="267"/>
      <c r="F117" s="267"/>
      <c r="G117" s="267"/>
      <c r="H117" s="267"/>
      <c r="I117" s="267"/>
      <c r="J117" s="267"/>
      <c r="K117" s="267"/>
      <c r="L117" s="267"/>
      <c r="M117" s="267"/>
      <c r="N117" s="267"/>
      <c r="O117" s="267"/>
      <c r="P117" s="267"/>
      <c r="Q117" s="76"/>
      <c r="R117" s="511"/>
      <c r="S117" s="512"/>
      <c r="T117" s="512"/>
      <c r="U117" s="512"/>
      <c r="V117" s="512"/>
      <c r="W117" s="512"/>
      <c r="X117" s="512"/>
      <c r="Y117" s="512"/>
      <c r="Z117" s="513"/>
      <c r="AA117" s="5"/>
      <c r="AB117" s="6"/>
      <c r="AC117" s="6"/>
      <c r="AD117" s="6"/>
      <c r="AE117" s="6"/>
      <c r="AF117" s="6"/>
      <c r="AG117" s="6"/>
    </row>
    <row r="118" spans="1:33" ht="18.899999999999999" customHeight="1">
      <c r="A118" s="6"/>
      <c r="B118" s="125"/>
      <c r="C118" s="125"/>
      <c r="D118" s="5"/>
      <c r="E118" s="520"/>
      <c r="F118" s="520"/>
      <c r="G118" s="520"/>
      <c r="H118" s="520"/>
      <c r="I118" s="520"/>
      <c r="J118" s="520"/>
      <c r="K118" s="520"/>
      <c r="L118" s="520"/>
      <c r="M118" s="520"/>
      <c r="N118" s="520"/>
      <c r="O118" s="520"/>
      <c r="P118" s="520"/>
      <c r="Q118" s="76"/>
      <c r="R118" s="511"/>
      <c r="S118" s="512"/>
      <c r="T118" s="512"/>
      <c r="U118" s="512"/>
      <c r="V118" s="512"/>
      <c r="W118" s="512"/>
      <c r="X118" s="512"/>
      <c r="Y118" s="512"/>
      <c r="Z118" s="513"/>
      <c r="AA118" s="5"/>
      <c r="AB118" s="6"/>
      <c r="AC118" s="6"/>
      <c r="AD118" s="6"/>
      <c r="AE118" s="6"/>
      <c r="AF118" s="6"/>
      <c r="AG118" s="6"/>
    </row>
    <row r="119" spans="1:33" ht="18.899999999999999" customHeight="1">
      <c r="A119" s="6"/>
      <c r="B119" s="125"/>
      <c r="C119" s="125"/>
      <c r="D119" s="5"/>
      <c r="E119" s="517">
        <f>'Due Diligence'!C83</f>
        <v>4</v>
      </c>
      <c r="F119" s="517"/>
      <c r="G119" s="517"/>
      <c r="H119" s="517"/>
      <c r="I119" s="517"/>
      <c r="J119" s="517"/>
      <c r="K119" s="517"/>
      <c r="L119" s="517"/>
      <c r="M119" s="517"/>
      <c r="N119" s="517"/>
      <c r="O119" s="517"/>
      <c r="P119" s="517"/>
      <c r="Q119" s="76"/>
      <c r="R119" s="514"/>
      <c r="S119" s="515"/>
      <c r="T119" s="515"/>
      <c r="U119" s="515"/>
      <c r="V119" s="515"/>
      <c r="W119" s="515"/>
      <c r="X119" s="515"/>
      <c r="Y119" s="515"/>
      <c r="Z119" s="516"/>
      <c r="AA119" s="5"/>
      <c r="AB119" s="6"/>
      <c r="AC119" s="6"/>
      <c r="AD119" s="6"/>
      <c r="AE119" s="6"/>
      <c r="AF119" s="6"/>
      <c r="AG119" s="6"/>
    </row>
    <row r="120" spans="1:33">
      <c r="A120" s="6"/>
      <c r="B120" s="125"/>
      <c r="C120" s="125"/>
      <c r="D120" s="5"/>
      <c r="E120" s="199" t="s">
        <v>148</v>
      </c>
      <c r="F120" s="199"/>
      <c r="G120" s="201"/>
      <c r="H120" s="519" t="s">
        <v>163</v>
      </c>
      <c r="I120" s="519"/>
      <c r="J120" s="519"/>
      <c r="K120" s="519"/>
      <c r="L120" s="519"/>
      <c r="M120" s="518" t="s">
        <v>19</v>
      </c>
      <c r="N120" s="518"/>
      <c r="O120" s="518"/>
      <c r="P120" s="518"/>
      <c r="Q120" s="76"/>
      <c r="R120" s="50"/>
      <c r="S120" s="50"/>
      <c r="T120" s="50"/>
      <c r="U120" s="50"/>
      <c r="V120" s="50"/>
      <c r="W120" s="50"/>
      <c r="X120" s="50"/>
      <c r="Y120" s="50"/>
      <c r="Z120" s="50"/>
      <c r="AA120" s="5"/>
      <c r="AB120" s="6"/>
      <c r="AC120" s="6"/>
      <c r="AD120" s="6"/>
      <c r="AE120" s="6"/>
      <c r="AF120" s="6"/>
      <c r="AG120" s="6"/>
    </row>
    <row r="121" spans="1:33">
      <c r="A121" s="6"/>
      <c r="B121" s="125"/>
      <c r="C121" s="125"/>
      <c r="D121" s="5"/>
      <c r="E121" s="5"/>
      <c r="F121" s="5"/>
      <c r="G121" s="5"/>
      <c r="H121" s="5"/>
      <c r="I121" s="5"/>
      <c r="J121" s="5"/>
      <c r="K121" s="5"/>
      <c r="L121" s="5"/>
      <c r="M121" s="5"/>
      <c r="N121" s="5"/>
      <c r="O121" s="5"/>
      <c r="P121" s="5"/>
      <c r="Q121" s="5"/>
      <c r="R121" s="5"/>
      <c r="S121" s="5"/>
      <c r="T121" s="5"/>
      <c r="U121" s="5"/>
      <c r="V121" s="5"/>
      <c r="W121" s="5"/>
      <c r="X121" s="5"/>
      <c r="Y121" s="5"/>
      <c r="Z121" s="5"/>
      <c r="AA121" s="5"/>
      <c r="AB121" s="6"/>
      <c r="AC121" s="6"/>
      <c r="AD121" s="6"/>
      <c r="AE121" s="6"/>
      <c r="AF121" s="6"/>
      <c r="AG121" s="6"/>
    </row>
    <row r="122" spans="1:33">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c r="AA122" s="6"/>
      <c r="AB122" s="6"/>
      <c r="AC122" s="6"/>
      <c r="AD122" s="6"/>
      <c r="AE122" s="6"/>
      <c r="AF122" s="6"/>
      <c r="AG122" s="6"/>
    </row>
    <row r="123" spans="1:33">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c r="AA123" s="6"/>
      <c r="AB123" s="6"/>
      <c r="AC123" s="6"/>
      <c r="AD123" s="6"/>
      <c r="AE123" s="6"/>
      <c r="AF123" s="6"/>
      <c r="AG123" s="6"/>
    </row>
    <row r="124" spans="1:33">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c r="AA124" s="6"/>
      <c r="AB124" s="6"/>
      <c r="AC124" s="6"/>
      <c r="AD124" s="6"/>
      <c r="AE124" s="6"/>
      <c r="AF124" s="6"/>
      <c r="AG124" s="6"/>
    </row>
    <row r="125" spans="1:33">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c r="AA125" s="6"/>
      <c r="AB125" s="6"/>
      <c r="AC125" s="6"/>
      <c r="AD125" s="6"/>
      <c r="AE125" s="6"/>
      <c r="AF125" s="6"/>
      <c r="AG125" s="6"/>
    </row>
    <row r="126" spans="1:33">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c r="AA126" s="6"/>
      <c r="AB126" s="6"/>
      <c r="AC126" s="6"/>
      <c r="AD126" s="6"/>
      <c r="AE126" s="6"/>
      <c r="AF126" s="6"/>
      <c r="AG126" s="6"/>
    </row>
    <row r="127" spans="1:33">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c r="AA127" s="6"/>
      <c r="AB127" s="6"/>
      <c r="AC127" s="6"/>
      <c r="AD127" s="6"/>
      <c r="AE127" s="6"/>
      <c r="AF127" s="6"/>
      <c r="AG127" s="6"/>
    </row>
    <row r="128" spans="1:33">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c r="AA128" s="6"/>
      <c r="AB128" s="6"/>
      <c r="AC128" s="6"/>
      <c r="AD128" s="6"/>
      <c r="AE128" s="6"/>
      <c r="AF128" s="6"/>
      <c r="AG128" s="6"/>
    </row>
    <row r="129" spans="1:33" ht="57" customHeight="1">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c r="AA129" s="6"/>
      <c r="AB129" s="6"/>
      <c r="AC129" s="6"/>
      <c r="AD129" s="6"/>
      <c r="AE129" s="6"/>
      <c r="AF129" s="6"/>
      <c r="AG129" s="6"/>
    </row>
    <row r="130" spans="1:33">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c r="AA130" s="6"/>
      <c r="AB130" s="6"/>
      <c r="AC130" s="6"/>
      <c r="AD130" s="6"/>
      <c r="AE130" s="6"/>
      <c r="AF130" s="6"/>
      <c r="AG130" s="6"/>
    </row>
    <row r="131" spans="1:33">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c r="AA131" s="6"/>
      <c r="AB131" s="102"/>
      <c r="AC131" s="102"/>
      <c r="AD131" s="102"/>
      <c r="AE131" s="6"/>
      <c r="AF131" s="6"/>
      <c r="AG131" s="6"/>
    </row>
    <row r="132" spans="1:33">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c r="AA132" s="6"/>
      <c r="AB132" s="162"/>
      <c r="AC132" s="162"/>
      <c r="AD132" s="162"/>
      <c r="AE132" s="6"/>
      <c r="AF132" s="6"/>
      <c r="AG132" s="6"/>
    </row>
    <row r="133" spans="1:33">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c r="AA133" s="6"/>
      <c r="AB133" s="162"/>
      <c r="AC133" s="162"/>
      <c r="AD133" s="162"/>
      <c r="AE133" s="6"/>
      <c r="AF133" s="6"/>
      <c r="AG133" s="6"/>
    </row>
    <row r="134" spans="1:33">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c r="AA134" s="6"/>
      <c r="AB134" s="162"/>
      <c r="AC134" s="162"/>
      <c r="AD134" s="162"/>
      <c r="AE134" s="6"/>
      <c r="AF134" s="6"/>
      <c r="AG134" s="6"/>
    </row>
    <row r="135" spans="1:33">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c r="AA135" s="6"/>
      <c r="AB135" s="162"/>
      <c r="AC135" s="162"/>
      <c r="AD135" s="162"/>
      <c r="AE135" s="6"/>
      <c r="AF135" s="6"/>
      <c r="AG135" s="6"/>
    </row>
    <row r="136" spans="1:33">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c r="AA136" s="6"/>
      <c r="AB136" s="162"/>
      <c r="AC136" s="162"/>
      <c r="AD136" s="162"/>
      <c r="AE136" s="6"/>
      <c r="AF136" s="6"/>
      <c r="AG136" s="6"/>
    </row>
    <row r="137" spans="1:33">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c r="AA137" s="6"/>
      <c r="AB137" s="6"/>
      <c r="AC137" s="6"/>
      <c r="AD137" s="6"/>
      <c r="AE137" s="6"/>
      <c r="AF137" s="6"/>
      <c r="AG137" s="6"/>
    </row>
    <row r="138" spans="1:33">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c r="AA138" s="6"/>
      <c r="AB138" s="6"/>
      <c r="AC138" s="6"/>
      <c r="AD138" s="6"/>
      <c r="AE138" s="6"/>
      <c r="AF138" s="6"/>
      <c r="AG138" s="6"/>
    </row>
    <row r="139" spans="1:33">
      <c r="A139" s="6"/>
      <c r="AB139" s="6"/>
      <c r="AC139" s="6"/>
      <c r="AD139" s="6"/>
      <c r="AE139" s="6"/>
      <c r="AF139" s="6"/>
      <c r="AG139" s="6"/>
    </row>
    <row r="140" spans="1:33">
      <c r="AB140" s="6"/>
      <c r="AC140" s="6"/>
      <c r="AD140" s="6"/>
      <c r="AE140" s="6"/>
      <c r="AF140" s="6"/>
      <c r="AG140" s="6"/>
    </row>
    <row r="141" spans="1:33">
      <c r="AB141" s="6"/>
      <c r="AC141" s="6"/>
      <c r="AD141" s="6"/>
      <c r="AE141" s="6"/>
      <c r="AF141" s="6"/>
      <c r="AG141" s="6"/>
    </row>
    <row r="142" spans="1:33">
      <c r="AB142" s="6"/>
      <c r="AC142" s="6"/>
      <c r="AD142" s="6"/>
      <c r="AE142" s="6"/>
      <c r="AF142" s="6"/>
      <c r="AG142" s="6"/>
    </row>
    <row r="143" spans="1:33">
      <c r="AB143" s="6"/>
      <c r="AC143" s="6"/>
      <c r="AD143" s="6"/>
      <c r="AE143" s="6"/>
      <c r="AF143" s="6"/>
      <c r="AG143" s="6"/>
    </row>
    <row r="144" spans="1:33">
      <c r="AB144" s="6"/>
      <c r="AC144" s="6"/>
      <c r="AD144" s="6"/>
      <c r="AE144" s="6"/>
      <c r="AF144" s="6"/>
      <c r="AG144" s="6"/>
    </row>
    <row r="145" spans="28:33">
      <c r="AB145" s="6"/>
      <c r="AC145" s="6"/>
      <c r="AD145" s="6"/>
      <c r="AE145" s="6"/>
      <c r="AF145" s="6"/>
      <c r="AG145" s="6"/>
    </row>
    <row r="146" spans="28:33">
      <c r="AB146" s="6"/>
      <c r="AC146" s="6"/>
      <c r="AD146" s="6"/>
      <c r="AE146" s="6"/>
      <c r="AF146" s="6"/>
      <c r="AG146" s="6"/>
    </row>
    <row r="147" spans="28:33">
      <c r="AB147" s="6"/>
      <c r="AC147" s="6"/>
      <c r="AD147" s="6"/>
      <c r="AE147" s="6"/>
      <c r="AF147" s="6"/>
      <c r="AG147" s="6"/>
    </row>
    <row r="148" spans="28:33">
      <c r="AB148" s="6"/>
      <c r="AC148" s="6"/>
      <c r="AD148" s="6"/>
      <c r="AE148" s="6"/>
      <c r="AF148" s="6"/>
      <c r="AG148" s="6"/>
    </row>
    <row r="149" spans="28:33">
      <c r="AB149" s="6"/>
      <c r="AC149" s="6"/>
      <c r="AD149" s="6"/>
      <c r="AE149" s="6"/>
      <c r="AF149" s="6"/>
      <c r="AG149" s="6"/>
    </row>
    <row r="150" spans="28:33">
      <c r="AB150" s="6"/>
      <c r="AC150" s="6"/>
      <c r="AD150" s="6"/>
      <c r="AE150" s="6"/>
      <c r="AF150" s="6"/>
      <c r="AG150" s="6"/>
    </row>
    <row r="151" spans="28:33">
      <c r="AB151" s="6"/>
      <c r="AC151" s="6"/>
      <c r="AD151" s="6"/>
      <c r="AE151" s="6"/>
      <c r="AF151" s="6"/>
      <c r="AG151" s="6"/>
    </row>
    <row r="152" spans="28:33">
      <c r="AB152" s="6"/>
      <c r="AC152" s="6"/>
      <c r="AD152" s="6"/>
      <c r="AE152" s="6"/>
      <c r="AF152" s="6"/>
      <c r="AG152" s="6"/>
    </row>
    <row r="153" spans="28:33">
      <c r="AB153" s="6"/>
      <c r="AC153" s="6"/>
      <c r="AD153" s="6"/>
      <c r="AE153" s="6"/>
      <c r="AF153" s="6"/>
      <c r="AG153" s="6"/>
    </row>
    <row r="154" spans="28:33">
      <c r="AB154" s="6"/>
      <c r="AC154" s="6"/>
      <c r="AD154" s="6"/>
      <c r="AE154" s="6"/>
      <c r="AF154" s="6"/>
      <c r="AG154" s="6"/>
    </row>
  </sheetData>
  <sheetProtection algorithmName="SHA-512" hashValue="scqYW3PEzpgnHKOuIseSkZycT1EYGHDc8GBX8lzjTS0gPgI8YdLGoRAXvIuZR+6FpxlzunEzlBn+sJ4vKbbphA==" saltValue="faTi11iRjS+HB8VijUgoCw==" spinCount="100000" sheet="1" objects="1" scenarios="1"/>
  <mergeCells count="82">
    <mergeCell ref="R116:Z119"/>
    <mergeCell ref="E119:P119"/>
    <mergeCell ref="E112:P112"/>
    <mergeCell ref="R109:Z112"/>
    <mergeCell ref="M120:P120"/>
    <mergeCell ref="H120:L120"/>
    <mergeCell ref="E109:N111"/>
    <mergeCell ref="H113:L113"/>
    <mergeCell ref="M113:P113"/>
    <mergeCell ref="E116:P118"/>
    <mergeCell ref="U104:Z104"/>
    <mergeCell ref="U105:W105"/>
    <mergeCell ref="Y105:AA105"/>
    <mergeCell ref="R108:AA108"/>
    <mergeCell ref="R115:AA115"/>
    <mergeCell ref="X50:Z50"/>
    <mergeCell ref="C52:G52"/>
    <mergeCell ref="E79:J79"/>
    <mergeCell ref="C80:N80"/>
    <mergeCell ref="C89:N89"/>
    <mergeCell ref="R50:W50"/>
    <mergeCell ref="Q52:S52"/>
    <mergeCell ref="R79:Y79"/>
    <mergeCell ref="Q80:Z80"/>
    <mergeCell ref="Q86:Z86"/>
    <mergeCell ref="C51:N51"/>
    <mergeCell ref="C81:N87"/>
    <mergeCell ref="Q87:Z90"/>
    <mergeCell ref="Q81:Z84"/>
    <mergeCell ref="Q61:AA61"/>
    <mergeCell ref="Q51:AA51"/>
    <mergeCell ref="Q4:Z4"/>
    <mergeCell ref="E4:N4"/>
    <mergeCell ref="E6:N6"/>
    <mergeCell ref="Q9:V9"/>
    <mergeCell ref="W9:Z9"/>
    <mergeCell ref="C26:I27"/>
    <mergeCell ref="L50:N50"/>
    <mergeCell ref="E50:J50"/>
    <mergeCell ref="C94:H94"/>
    <mergeCell ref="C95:H95"/>
    <mergeCell ref="C92:N92"/>
    <mergeCell ref="Q92:Z92"/>
    <mergeCell ref="Q94:V94"/>
    <mergeCell ref="Q95:V95"/>
    <mergeCell ref="Q96:V96"/>
    <mergeCell ref="I94:N94"/>
    <mergeCell ref="I95:N95"/>
    <mergeCell ref="I96:N96"/>
    <mergeCell ref="M93:N93"/>
    <mergeCell ref="Q10:U10"/>
    <mergeCell ref="W10:Z10"/>
    <mergeCell ref="C90:N90"/>
    <mergeCell ref="E18:Z20"/>
    <mergeCell ref="E7:N10"/>
    <mergeCell ref="Q5:Z7"/>
    <mergeCell ref="E14:Z14"/>
    <mergeCell ref="E15:N15"/>
    <mergeCell ref="E17:Z17"/>
    <mergeCell ref="E25:H25"/>
    <mergeCell ref="M25:R25"/>
    <mergeCell ref="V25:Y25"/>
    <mergeCell ref="L30:R31"/>
    <mergeCell ref="L26:R27"/>
    <mergeCell ref="E5:N5"/>
    <mergeCell ref="L28:R28"/>
    <mergeCell ref="E107:H107"/>
    <mergeCell ref="W95:Z95"/>
    <mergeCell ref="W96:Z96"/>
    <mergeCell ref="W94:Z94"/>
    <mergeCell ref="I97:O97"/>
    <mergeCell ref="C96:H96"/>
    <mergeCell ref="E101:G101"/>
    <mergeCell ref="M101:Q101"/>
    <mergeCell ref="V101:Y101"/>
    <mergeCell ref="G105:I105"/>
    <mergeCell ref="C105:F105"/>
    <mergeCell ref="C102:I103"/>
    <mergeCell ref="C104:I104"/>
    <mergeCell ref="L103:S103"/>
    <mergeCell ref="L104:R104"/>
    <mergeCell ref="U102:Z103"/>
  </mergeCells>
  <conditionalFormatting sqref="L28">
    <cfRule type="dataBar" priority="28">
      <dataBar showValue="0">
        <cfvo type="num" val="0"/>
        <cfvo type="num" val="5"/>
        <color rgb="FF638EC6"/>
      </dataBar>
      <extLst>
        <ext xmlns:x14="http://schemas.microsoft.com/office/spreadsheetml/2009/9/main" uri="{B025F937-C7B1-47D3-B67F-A62EFF666E3E}">
          <x14:id>{192CAB6D-38F1-48CF-AE91-9E97F0782121}</x14:id>
        </ext>
      </extLst>
    </cfRule>
  </conditionalFormatting>
  <conditionalFormatting sqref="Q61">
    <cfRule type="dataBar" priority="20">
      <dataBar showValue="0">
        <cfvo type="num" val="0"/>
        <cfvo type="num" val="5"/>
        <color theme="9" tint="-0.249977111117893"/>
      </dataBar>
      <extLst>
        <ext xmlns:x14="http://schemas.microsoft.com/office/spreadsheetml/2009/9/main" uri="{B025F937-C7B1-47D3-B67F-A62EFF666E3E}">
          <x14:id>{A35E849E-FBCA-41BD-B954-5D9A1DA32881}</x14:id>
        </ext>
      </extLst>
    </cfRule>
  </conditionalFormatting>
  <conditionalFormatting sqref="D100">
    <cfRule type="dataBar" priority="23">
      <dataBar showValue="0">
        <cfvo type="num" val="0"/>
        <cfvo type="num" val="5"/>
        <color rgb="FF943156"/>
      </dataBar>
      <extLst>
        <ext xmlns:x14="http://schemas.microsoft.com/office/spreadsheetml/2009/9/main" uri="{B025F937-C7B1-47D3-B67F-A62EFF666E3E}">
          <x14:id>{347C7973-AE0F-483A-8244-CF109D6FD6F0}</x14:id>
        </ext>
      </extLst>
    </cfRule>
  </conditionalFormatting>
  <conditionalFormatting sqref="I94:I96">
    <cfRule type="dataBar" priority="17">
      <dataBar>
        <cfvo type="num" val="0"/>
        <cfvo type="num" val="5"/>
        <color theme="9" tint="-0.249977111117893"/>
      </dataBar>
      <extLst>
        <ext xmlns:x14="http://schemas.microsoft.com/office/spreadsheetml/2009/9/main" uri="{B025F937-C7B1-47D3-B67F-A62EFF666E3E}">
          <x14:id>{FA7732B9-3510-F249-986F-4F1473BBE960}</x14:id>
        </ext>
      </extLst>
    </cfRule>
  </conditionalFormatting>
  <conditionalFormatting sqref="W94:W96">
    <cfRule type="dataBar" priority="11">
      <dataBar>
        <cfvo type="num" val="0"/>
        <cfvo type="num" val="5"/>
        <color rgb="FF00B0F0"/>
      </dataBar>
      <extLst>
        <ext xmlns:x14="http://schemas.microsoft.com/office/spreadsheetml/2009/9/main" uri="{B025F937-C7B1-47D3-B67F-A62EFF666E3E}">
          <x14:id>{D3AA7612-3BA3-BA43-A6BC-DEC49ED15273}</x14:id>
        </ext>
      </extLst>
    </cfRule>
  </conditionalFormatting>
  <conditionalFormatting sqref="C90">
    <cfRule type="dataBar" priority="7">
      <dataBar showValue="0">
        <cfvo type="num" val="0"/>
        <cfvo type="num" val="5"/>
        <color theme="9" tint="-0.249977111117893"/>
      </dataBar>
      <extLst>
        <ext xmlns:x14="http://schemas.microsoft.com/office/spreadsheetml/2009/9/main" uri="{B025F937-C7B1-47D3-B67F-A62EFF666E3E}">
          <x14:id>{967CA3EC-713D-4230-A581-C9024BC43304}</x14:id>
        </ext>
      </extLst>
    </cfRule>
  </conditionalFormatting>
  <conditionalFormatting sqref="C104">
    <cfRule type="dataBar" priority="6">
      <dataBar showValue="0">
        <cfvo type="num" val="0"/>
        <cfvo type="num" val="5"/>
        <color theme="7"/>
      </dataBar>
      <extLst>
        <ext xmlns:x14="http://schemas.microsoft.com/office/spreadsheetml/2009/9/main" uri="{B025F937-C7B1-47D3-B67F-A62EFF666E3E}">
          <x14:id>{2992A7B2-3D80-4176-AA51-37FAF6E8132D}</x14:id>
        </ext>
      </extLst>
    </cfRule>
  </conditionalFormatting>
  <conditionalFormatting sqref="L104">
    <cfRule type="dataBar" priority="5">
      <dataBar showValue="0">
        <cfvo type="num" val="0"/>
        <cfvo type="num" val="5"/>
        <color rgb="FFFF842F"/>
      </dataBar>
      <extLst>
        <ext xmlns:x14="http://schemas.microsoft.com/office/spreadsheetml/2009/9/main" uri="{B025F937-C7B1-47D3-B67F-A62EFF666E3E}">
          <x14:id>{00192404-0788-4146-AA45-57054ACF3542}</x14:id>
        </ext>
      </extLst>
    </cfRule>
  </conditionalFormatting>
  <conditionalFormatting sqref="U104">
    <cfRule type="dataBar" priority="4">
      <dataBar showValue="0">
        <cfvo type="num" val="0"/>
        <cfvo type="num" val="5"/>
        <color rgb="FFC00000"/>
      </dataBar>
      <extLst>
        <ext xmlns:x14="http://schemas.microsoft.com/office/spreadsheetml/2009/9/main" uri="{B025F937-C7B1-47D3-B67F-A62EFF666E3E}">
          <x14:id>{2AB8EDCC-9D79-472C-AF7A-7CAB200E3CAB}</x14:id>
        </ext>
      </extLst>
    </cfRule>
  </conditionalFormatting>
  <conditionalFormatting sqref="E119">
    <cfRule type="dataBar" priority="2">
      <dataBar showValue="0">
        <cfvo type="num" val="0"/>
        <cfvo type="num" val="5"/>
        <color rgb="FF943156"/>
      </dataBar>
      <extLst>
        <ext xmlns:x14="http://schemas.microsoft.com/office/spreadsheetml/2009/9/main" uri="{B025F937-C7B1-47D3-B67F-A62EFF666E3E}">
          <x14:id>{51B1313A-08B5-44D4-AF7C-E5850134B58E}</x14:id>
        </ext>
      </extLst>
    </cfRule>
  </conditionalFormatting>
  <conditionalFormatting sqref="E112">
    <cfRule type="dataBar" priority="1">
      <dataBar showValue="0">
        <cfvo type="num" val="0"/>
        <cfvo type="num" val="5"/>
        <color rgb="FF943156"/>
      </dataBar>
      <extLst>
        <ext xmlns:x14="http://schemas.microsoft.com/office/spreadsheetml/2009/9/main" uri="{B025F937-C7B1-47D3-B67F-A62EFF666E3E}">
          <x14:id>{0711A87C-E917-40F2-9B1B-788051D7B275}</x14:id>
        </ext>
      </extLst>
    </cfRule>
  </conditionalFormatting>
  <dataValidations count="1">
    <dataValidation type="whole" allowBlank="1" showInputMessage="1" showErrorMessage="1" errorTitle="Error" error="Please only enter a number from 1-5" promptTitle="Enter a number between 1-5" prompt="Use the following scale: 1 for not confident up to 5 for highly confident." sqref="D100" xr:uid="{00000000-0002-0000-0300-000000000000}">
      <formula1>0</formula1>
      <formula2>5</formula2>
    </dataValidation>
  </dataValidations>
  <pageMargins left="0.7" right="0.7" top="0.75" bottom="0.75" header="0.3" footer="0.3"/>
  <pageSetup scale="54" orientation="portrait" r:id="rId1"/>
  <rowBreaks count="2" manualBreakCount="2">
    <brk id="46" max="26" man="1"/>
    <brk id="98" max="26" man="1"/>
  </rowBreaks>
  <drawing r:id="rId2"/>
  <extLst>
    <ext xmlns:x14="http://schemas.microsoft.com/office/spreadsheetml/2009/9/main" uri="{78C0D931-6437-407d-A8EE-F0AAD7539E65}">
      <x14:conditionalFormattings>
        <x14:conditionalFormatting xmlns:xm="http://schemas.microsoft.com/office/excel/2006/main">
          <x14:cfRule type="dataBar" id="{192CAB6D-38F1-48CF-AE91-9E97F0782121}">
            <x14:dataBar minLength="0" maxLength="100" gradient="0">
              <x14:cfvo type="num">
                <xm:f>0</xm:f>
              </x14:cfvo>
              <x14:cfvo type="num">
                <xm:f>5</xm:f>
              </x14:cfvo>
              <x14:negativeFillColor rgb="FFFF0000"/>
              <x14:axisColor rgb="FF000000"/>
            </x14:dataBar>
          </x14:cfRule>
          <xm:sqref>L28</xm:sqref>
        </x14:conditionalFormatting>
        <x14:conditionalFormatting xmlns:xm="http://schemas.microsoft.com/office/excel/2006/main">
          <x14:cfRule type="dataBar" id="{A35E849E-FBCA-41BD-B954-5D9A1DA32881}">
            <x14:dataBar minLength="0" maxLength="100" gradient="0">
              <x14:cfvo type="num">
                <xm:f>0</xm:f>
              </x14:cfvo>
              <x14:cfvo type="num">
                <xm:f>5</xm:f>
              </x14:cfvo>
              <x14:negativeFillColor rgb="FFFF0000"/>
              <x14:axisColor rgb="FF000000"/>
            </x14:dataBar>
          </x14:cfRule>
          <xm:sqref>Q61</xm:sqref>
        </x14:conditionalFormatting>
        <x14:conditionalFormatting xmlns:xm="http://schemas.microsoft.com/office/excel/2006/main">
          <x14:cfRule type="dataBar" id="{347C7973-AE0F-483A-8244-CF109D6FD6F0}">
            <x14:dataBar minLength="0" maxLength="100" gradient="0">
              <x14:cfvo type="num">
                <xm:f>0</xm:f>
              </x14:cfvo>
              <x14:cfvo type="num">
                <xm:f>5</xm:f>
              </x14:cfvo>
              <x14:negativeFillColor theme="1"/>
              <x14:axisColor rgb="FF000000"/>
            </x14:dataBar>
          </x14:cfRule>
          <xm:sqref>D100</xm:sqref>
        </x14:conditionalFormatting>
        <x14:conditionalFormatting xmlns:xm="http://schemas.microsoft.com/office/excel/2006/main">
          <x14:cfRule type="dataBar" id="{FA7732B9-3510-F249-986F-4F1473BBE960}">
            <x14:dataBar minLength="0" maxLength="100" gradient="0">
              <x14:cfvo type="num">
                <xm:f>0</xm:f>
              </x14:cfvo>
              <x14:cfvo type="num">
                <xm:f>5</xm:f>
              </x14:cfvo>
              <x14:negativeFillColor theme="1"/>
              <x14:axisColor rgb="FF000000"/>
            </x14:dataBar>
          </x14:cfRule>
          <xm:sqref>I94:I96</xm:sqref>
        </x14:conditionalFormatting>
        <x14:conditionalFormatting xmlns:xm="http://schemas.microsoft.com/office/excel/2006/main">
          <x14:cfRule type="dataBar" id="{D3AA7612-3BA3-BA43-A6BC-DEC49ED15273}">
            <x14:dataBar minLength="0" maxLength="100" gradient="0">
              <x14:cfvo type="num">
                <xm:f>0</xm:f>
              </x14:cfvo>
              <x14:cfvo type="num">
                <xm:f>5</xm:f>
              </x14:cfvo>
              <x14:negativeFillColor theme="1"/>
              <x14:axisColor rgb="FF000000"/>
            </x14:dataBar>
          </x14:cfRule>
          <xm:sqref>W94:W96</xm:sqref>
        </x14:conditionalFormatting>
        <x14:conditionalFormatting xmlns:xm="http://schemas.microsoft.com/office/excel/2006/main">
          <x14:cfRule type="dataBar" id="{967CA3EC-713D-4230-A581-C9024BC43304}">
            <x14:dataBar minLength="0" maxLength="100" gradient="0">
              <x14:cfvo type="num">
                <xm:f>0</xm:f>
              </x14:cfvo>
              <x14:cfvo type="num">
                <xm:f>5</xm:f>
              </x14:cfvo>
              <x14:negativeFillColor rgb="FFFF0000"/>
              <x14:axisColor rgb="FF000000"/>
            </x14:dataBar>
          </x14:cfRule>
          <xm:sqref>C90</xm:sqref>
        </x14:conditionalFormatting>
        <x14:conditionalFormatting xmlns:xm="http://schemas.microsoft.com/office/excel/2006/main">
          <x14:cfRule type="dataBar" id="{2992A7B2-3D80-4176-AA51-37FAF6E8132D}">
            <x14:dataBar minLength="0" maxLength="100" gradient="0">
              <x14:cfvo type="num">
                <xm:f>0</xm:f>
              </x14:cfvo>
              <x14:cfvo type="num">
                <xm:f>5</xm:f>
              </x14:cfvo>
              <x14:negativeFillColor theme="1"/>
              <x14:axisColor rgb="FF000000"/>
            </x14:dataBar>
          </x14:cfRule>
          <xm:sqref>C104</xm:sqref>
        </x14:conditionalFormatting>
        <x14:conditionalFormatting xmlns:xm="http://schemas.microsoft.com/office/excel/2006/main">
          <x14:cfRule type="dataBar" id="{00192404-0788-4146-AA45-57054ACF3542}">
            <x14:dataBar minLength="0" maxLength="100" gradient="0">
              <x14:cfvo type="num">
                <xm:f>0</xm:f>
              </x14:cfvo>
              <x14:cfvo type="num">
                <xm:f>5</xm:f>
              </x14:cfvo>
              <x14:negativeFillColor theme="1"/>
              <x14:axisColor rgb="FF000000"/>
            </x14:dataBar>
          </x14:cfRule>
          <xm:sqref>L104</xm:sqref>
        </x14:conditionalFormatting>
        <x14:conditionalFormatting xmlns:xm="http://schemas.microsoft.com/office/excel/2006/main">
          <x14:cfRule type="dataBar" id="{2AB8EDCC-9D79-472C-AF7A-7CAB200E3CAB}">
            <x14:dataBar minLength="0" maxLength="100" gradient="0">
              <x14:cfvo type="num">
                <xm:f>0</xm:f>
              </x14:cfvo>
              <x14:cfvo type="num">
                <xm:f>5</xm:f>
              </x14:cfvo>
              <x14:negativeFillColor theme="1"/>
              <x14:axisColor rgb="FF000000"/>
            </x14:dataBar>
          </x14:cfRule>
          <xm:sqref>U104</xm:sqref>
        </x14:conditionalFormatting>
        <x14:conditionalFormatting xmlns:xm="http://schemas.microsoft.com/office/excel/2006/main">
          <x14:cfRule type="dataBar" id="{51B1313A-08B5-44D4-AF7C-E5850134B58E}">
            <x14:dataBar minLength="0" maxLength="100" gradient="0">
              <x14:cfvo type="num">
                <xm:f>0</xm:f>
              </x14:cfvo>
              <x14:cfvo type="num">
                <xm:f>5</xm:f>
              </x14:cfvo>
              <x14:negativeFillColor theme="1"/>
              <x14:axisColor rgb="FF000000"/>
            </x14:dataBar>
          </x14:cfRule>
          <xm:sqref>E119</xm:sqref>
        </x14:conditionalFormatting>
        <x14:conditionalFormatting xmlns:xm="http://schemas.microsoft.com/office/excel/2006/main">
          <x14:cfRule type="dataBar" id="{0711A87C-E917-40F2-9B1B-788051D7B275}">
            <x14:dataBar minLength="0" maxLength="100" gradient="0">
              <x14:cfvo type="num">
                <xm:f>0</xm:f>
              </x14:cfvo>
              <x14:cfvo type="num">
                <xm:f>5</xm:f>
              </x14:cfvo>
              <x14:negativeFillColor theme="1"/>
              <x14:axisColor rgb="FF000000"/>
            </x14:dataBar>
          </x14:cfRule>
          <xm:sqref>E112</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1">
    <tabColor theme="0" tint="-0.14999847407452621"/>
  </sheetPr>
  <dimension ref="A1:E99"/>
  <sheetViews>
    <sheetView workbookViewId="0">
      <selection activeCell="A15" sqref="A15"/>
    </sheetView>
  </sheetViews>
  <sheetFormatPr defaultColWidth="8.90625" defaultRowHeight="14.5"/>
  <cols>
    <col min="1" max="1" width="57.453125" bestFit="1" customWidth="1"/>
    <col min="2" max="2" width="44.453125" bestFit="1" customWidth="1"/>
    <col min="3" max="3" width="39.36328125" bestFit="1" customWidth="1"/>
    <col min="4" max="4" width="29" bestFit="1" customWidth="1"/>
  </cols>
  <sheetData>
    <row r="1" spans="1:5" ht="23.5">
      <c r="A1" s="108" t="s">
        <v>204</v>
      </c>
    </row>
    <row r="2" spans="1:5">
      <c r="A2" s="104"/>
    </row>
    <row r="3" spans="1:5" ht="18.5">
      <c r="A3" s="107" t="s">
        <v>210</v>
      </c>
    </row>
    <row r="4" spans="1:5">
      <c r="A4" s="104"/>
      <c r="B4" t="s">
        <v>16</v>
      </c>
      <c r="C4" t="s">
        <v>17</v>
      </c>
      <c r="D4" t="s">
        <v>18</v>
      </c>
    </row>
    <row r="5" spans="1:5">
      <c r="A5" s="104" t="s">
        <v>89</v>
      </c>
      <c r="B5" t="s">
        <v>221</v>
      </c>
      <c r="C5" t="s">
        <v>213</v>
      </c>
      <c r="D5" t="s">
        <v>212</v>
      </c>
      <c r="E5" t="s">
        <v>165</v>
      </c>
    </row>
    <row r="6" spans="1:5">
      <c r="A6" s="104" t="s">
        <v>90</v>
      </c>
      <c r="B6" t="s">
        <v>216</v>
      </c>
      <c r="C6" t="s">
        <v>214</v>
      </c>
      <c r="D6" t="s">
        <v>212</v>
      </c>
    </row>
    <row r="7" spans="1:5">
      <c r="A7" s="104" t="s">
        <v>91</v>
      </c>
      <c r="B7" t="s">
        <v>217</v>
      </c>
      <c r="C7" t="s">
        <v>215</v>
      </c>
      <c r="D7" t="s">
        <v>212</v>
      </c>
    </row>
    <row r="8" spans="1:5">
      <c r="A8" s="104" t="s">
        <v>92</v>
      </c>
      <c r="B8" t="s">
        <v>218</v>
      </c>
      <c r="C8" t="s">
        <v>222</v>
      </c>
      <c r="D8" t="s">
        <v>212</v>
      </c>
    </row>
    <row r="9" spans="1:5">
      <c r="A9" s="104" t="s">
        <v>150</v>
      </c>
      <c r="B9" t="s">
        <v>220</v>
      </c>
      <c r="C9" t="s">
        <v>219</v>
      </c>
      <c r="D9" t="s">
        <v>212</v>
      </c>
    </row>
    <row r="11" spans="1:5" ht="18.5">
      <c r="A11" s="107" t="s">
        <v>203</v>
      </c>
    </row>
    <row r="12" spans="1:5">
      <c r="A12" s="105" t="s">
        <v>65</v>
      </c>
    </row>
    <row r="13" spans="1:5">
      <c r="A13" t="s">
        <v>67</v>
      </c>
    </row>
    <row r="14" spans="1:5">
      <c r="A14" t="s">
        <v>68</v>
      </c>
    </row>
    <row r="15" spans="1:5">
      <c r="A15" t="s">
        <v>69</v>
      </c>
    </row>
    <row r="16" spans="1:5">
      <c r="A16" t="s">
        <v>70</v>
      </c>
    </row>
    <row r="17" spans="1:1">
      <c r="A17" t="s">
        <v>71</v>
      </c>
    </row>
    <row r="19" spans="1:1">
      <c r="A19" s="105" t="s">
        <v>72</v>
      </c>
    </row>
    <row r="20" spans="1:1">
      <c r="A20" t="s">
        <v>73</v>
      </c>
    </row>
    <row r="21" spans="1:1">
      <c r="A21" t="s">
        <v>18</v>
      </c>
    </row>
    <row r="22" spans="1:1">
      <c r="A22" t="s">
        <v>17</v>
      </c>
    </row>
    <row r="23" spans="1:1">
      <c r="A23" t="s">
        <v>16</v>
      </c>
    </row>
    <row r="24" spans="1:1">
      <c r="A24" t="s">
        <v>74</v>
      </c>
    </row>
    <row r="27" spans="1:1" ht="23.5">
      <c r="A27" s="108" t="s">
        <v>205</v>
      </c>
    </row>
    <row r="28" spans="1:1" ht="18.5">
      <c r="A28" s="107" t="s">
        <v>206</v>
      </c>
    </row>
    <row r="29" spans="1:1">
      <c r="A29" t="s">
        <v>11</v>
      </c>
    </row>
    <row r="30" spans="1:1">
      <c r="A30" t="s">
        <v>12</v>
      </c>
    </row>
    <row r="31" spans="1:1">
      <c r="A31" t="s">
        <v>15</v>
      </c>
    </row>
    <row r="32" spans="1:1">
      <c r="A32" t="s">
        <v>13</v>
      </c>
    </row>
    <row r="35" spans="1:1" ht="18.5">
      <c r="A35" s="107" t="str">
        <f>'Due Diligence'!Z45</f>
        <v>INNOVATIVENESS</v>
      </c>
    </row>
    <row r="36" spans="1:1">
      <c r="A36" s="104" t="str">
        <f>'Due Diligence'!W61</f>
        <v>To the extent they are innovative, what they are doing is new to the…</v>
      </c>
    </row>
    <row r="37" spans="1:1">
      <c r="A37" t="s">
        <v>23</v>
      </c>
    </row>
    <row r="38" spans="1:1">
      <c r="A38" t="s">
        <v>129</v>
      </c>
    </row>
    <row r="39" spans="1:1">
      <c r="A39" t="s">
        <v>20</v>
      </c>
    </row>
    <row r="40" spans="1:1">
      <c r="A40" t="s">
        <v>21</v>
      </c>
    </row>
    <row r="41" spans="1:1">
      <c r="A41" t="s">
        <v>22</v>
      </c>
    </row>
    <row r="69" spans="1:1">
      <c r="A69" s="104" t="e">
        <f>#REF!</f>
        <v>#REF!</v>
      </c>
    </row>
    <row r="70" spans="1:1">
      <c r="A70" s="106" t="e">
        <f>#REF!</f>
        <v>#REF!</v>
      </c>
    </row>
    <row r="71" spans="1:1">
      <c r="A71" s="106" t="s">
        <v>11</v>
      </c>
    </row>
    <row r="72" spans="1:1">
      <c r="A72" t="s">
        <v>12</v>
      </c>
    </row>
    <row r="73" spans="1:1">
      <c r="A73" t="s">
        <v>26</v>
      </c>
    </row>
    <row r="75" spans="1:1">
      <c r="A75" s="106" t="e">
        <f>#REF!</f>
        <v>#REF!</v>
      </c>
    </row>
    <row r="76" spans="1:1">
      <c r="A76" s="106" t="s">
        <v>29</v>
      </c>
    </row>
    <row r="77" spans="1:1">
      <c r="A77" t="s">
        <v>30</v>
      </c>
    </row>
    <row r="78" spans="1:1">
      <c r="A78" t="s">
        <v>28</v>
      </c>
    </row>
    <row r="79" spans="1:1">
      <c r="A79" t="s">
        <v>27</v>
      </c>
    </row>
    <row r="80" spans="1:1">
      <c r="A80" t="s">
        <v>13</v>
      </c>
    </row>
    <row r="82" spans="1:1">
      <c r="A82" t="e">
        <f>#REF!</f>
        <v>#REF!</v>
      </c>
    </row>
    <row r="83" spans="1:1">
      <c r="A83" t="s">
        <v>31</v>
      </c>
    </row>
    <row r="84" spans="1:1">
      <c r="A84" t="s">
        <v>32</v>
      </c>
    </row>
    <row r="85" spans="1:1">
      <c r="A85" t="s">
        <v>33</v>
      </c>
    </row>
    <row r="86" spans="1:1">
      <c r="A86" t="s">
        <v>13</v>
      </c>
    </row>
    <row r="88" spans="1:1">
      <c r="A88" s="106" t="e">
        <f>#REF!</f>
        <v>#REF!</v>
      </c>
    </row>
    <row r="89" spans="1:1">
      <c r="A89" t="s">
        <v>11</v>
      </c>
    </row>
    <row r="90" spans="1:1">
      <c r="A90" t="s">
        <v>12</v>
      </c>
    </row>
    <row r="91" spans="1:1">
      <c r="A91" t="s">
        <v>13</v>
      </c>
    </row>
    <row r="93" spans="1:1">
      <c r="A93" t="e">
        <f>#REF!</f>
        <v>#REF!</v>
      </c>
    </row>
    <row r="94" spans="1:1">
      <c r="A94" t="s">
        <v>11</v>
      </c>
    </row>
    <row r="95" spans="1:1">
      <c r="A95" t="s">
        <v>12</v>
      </c>
    </row>
    <row r="96" spans="1:1">
      <c r="A96" t="s">
        <v>13</v>
      </c>
    </row>
    <row r="99" spans="1:1">
      <c r="A99" s="104"/>
    </row>
  </sheetData>
  <sheetProtection sheet="1" objects="1" scenarios="1"/>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14</vt:i4>
      </vt:variant>
    </vt:vector>
  </HeadingPairs>
  <TitlesOfParts>
    <vt:vector size="19" baseType="lpstr">
      <vt:lpstr>Guidance - READ ME FIRST</vt:lpstr>
      <vt:lpstr>Planning</vt:lpstr>
      <vt:lpstr>Due Diligence</vt:lpstr>
      <vt:lpstr>Summary</vt:lpstr>
      <vt:lpstr>Dropdown options</vt:lpstr>
      <vt:lpstr>assessment</vt:lpstr>
      <vt:lpstr>assumptions</vt:lpstr>
      <vt:lpstr>impact</vt:lpstr>
      <vt:lpstr>impact_level</vt:lpstr>
      <vt:lpstr>impact_type</vt:lpstr>
      <vt:lpstr>methods</vt:lpstr>
      <vt:lpstr>opensource</vt:lpstr>
      <vt:lpstr>'Due Diligence'!Print_Area</vt:lpstr>
      <vt:lpstr>'Guidance - READ ME FIRST'!Print_Area</vt:lpstr>
      <vt:lpstr>Planning!Print_Area</vt:lpstr>
      <vt:lpstr>Summary!Print_Area</vt:lpstr>
      <vt:lpstr>Probability</vt:lpstr>
      <vt:lpstr>Risk_Impact</vt:lpstr>
      <vt:lpstr>unique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Josh Woodard</dc:creator>
  <cp:lastModifiedBy>Ermyas, Saba (ILRI)</cp:lastModifiedBy>
  <cp:lastPrinted>2018-05-28T04:49:11Z</cp:lastPrinted>
  <dcterms:created xsi:type="dcterms:W3CDTF">2015-06-05T18:17:20Z</dcterms:created>
  <dcterms:modified xsi:type="dcterms:W3CDTF">2020-02-28T13:06:11Z</dcterms:modified>
</cp:coreProperties>
</file>